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Nitta\haupu\講座用\自作資料\Excel\"/>
    </mc:Choice>
  </mc:AlternateContent>
  <xr:revisionPtr revIDLastSave="0" documentId="13_ncr:1_{4C7C5FD0-4017-4690-96A1-2D4DAD399C33}" xr6:coauthVersionLast="47" xr6:coauthVersionMax="47" xr10:uidLastSave="{00000000-0000-0000-0000-000000000000}"/>
  <bookViews>
    <workbookView xWindow="-120" yWindow="-120" windowWidth="20730" windowHeight="11040" xr2:uid="{D4B1AAC8-7BC7-4125-AF67-894F36808B21}"/>
  </bookViews>
  <sheets>
    <sheet name="条件付き書式1" sheetId="12" r:id="rId1"/>
    <sheet name="条件付き書式2" sheetId="1" r:id="rId2"/>
    <sheet name="スパークライン" sheetId="9" r:id="rId3"/>
    <sheet name="グラフ1" sheetId="10" r:id="rId4"/>
    <sheet name="グラフ2" sheetId="5" r:id="rId5"/>
    <sheet name="グラフ3" sheetId="13" r:id="rId6"/>
    <sheet name="練習問題1" sheetId="4" r:id="rId7"/>
    <sheet name="練習問題2" sheetId="11" r:id="rId8"/>
    <sheet name="応用問題1" sheetId="2" r:id="rId9"/>
    <sheet name="応用問題2" sheetId="8" r:id="rId10"/>
  </sheets>
  <definedNames>
    <definedName name="_xlnm._FilterDatabase" localSheetId="4" hidden="1">グラフ2!$B$1:$C$23</definedName>
    <definedName name="_xlnm._FilterDatabase" localSheetId="9" hidden="1">応用問題2!$C$3:$D$67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2" l="1"/>
  <c r="E7" i="12"/>
  <c r="E8" i="12"/>
  <c r="E9" i="12"/>
  <c r="E10" i="12"/>
  <c r="E11" i="12"/>
  <c r="E5" i="12"/>
  <c r="E4" i="12"/>
  <c r="G67" i="8"/>
  <c r="D6" i="12"/>
  <c r="G5" i="8" l="1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4" i="8"/>
  <c r="AH6" i="2"/>
  <c r="AH7" i="2"/>
  <c r="AH8" i="2"/>
  <c r="AH9" i="2"/>
  <c r="AH10" i="2"/>
  <c r="AH11" i="2"/>
  <c r="AH12" i="2"/>
  <c r="AH13" i="2"/>
  <c r="AH5" i="2"/>
  <c r="C3" i="2"/>
  <c r="C4" i="2" s="1"/>
  <c r="D10" i="12" l="1"/>
  <c r="D8" i="12"/>
  <c r="D4" i="12"/>
  <c r="D3" i="2"/>
  <c r="D4" i="2" s="1"/>
  <c r="E3" i="2" l="1"/>
  <c r="E4" i="2" s="1"/>
  <c r="F3" i="2" l="1"/>
  <c r="F4" i="2" l="1"/>
  <c r="G3" i="2"/>
  <c r="G4" i="2" s="1"/>
  <c r="H3" i="2" l="1"/>
  <c r="H4" i="2" s="1"/>
  <c r="I3" i="2" l="1"/>
  <c r="I4" i="2" s="1"/>
  <c r="J3" i="2" l="1"/>
  <c r="J4" i="2" s="1"/>
  <c r="K3" i="2" l="1"/>
  <c r="K4" i="2" s="1"/>
  <c r="L3" i="2" l="1"/>
  <c r="L4" i="2" s="1"/>
  <c r="M3" i="2" l="1"/>
  <c r="M4" i="2" s="1"/>
  <c r="N3" i="2" l="1"/>
  <c r="N4" i="2" s="1"/>
  <c r="O3" i="2" l="1"/>
  <c r="O4" i="2" s="1"/>
  <c r="P3" i="2" l="1"/>
  <c r="P4" i="2" s="1"/>
  <c r="Q3" i="2" l="1"/>
  <c r="Q4" i="2" s="1"/>
  <c r="R3" i="2" l="1"/>
  <c r="R4" i="2" s="1"/>
  <c r="S3" i="2" l="1"/>
  <c r="S4" i="2" s="1"/>
  <c r="T3" i="2" l="1"/>
  <c r="T4" i="2" s="1"/>
  <c r="U3" i="2" l="1"/>
  <c r="U4" i="2" s="1"/>
  <c r="V3" i="2" l="1"/>
  <c r="V4" i="2" s="1"/>
  <c r="W3" i="2" l="1"/>
  <c r="W4" i="2" s="1"/>
  <c r="X3" i="2" l="1"/>
  <c r="X4" i="2" s="1"/>
  <c r="Y3" i="2" l="1"/>
  <c r="Y4" i="2" s="1"/>
  <c r="Z3" i="2" l="1"/>
  <c r="Z4" i="2" s="1"/>
  <c r="AA3" i="2" l="1"/>
  <c r="AA4" i="2" s="1"/>
  <c r="AB3" i="2" l="1"/>
  <c r="AB4" i="2" s="1"/>
  <c r="AC3" i="2" l="1"/>
  <c r="AC4" i="2" s="1"/>
  <c r="AD3" i="2" l="1"/>
  <c r="AD4" i="2" s="1"/>
  <c r="AE3" i="2" l="1"/>
  <c r="AE4" i="2" s="1"/>
  <c r="AF3" i="2" l="1"/>
  <c r="AF4" i="2" s="1"/>
  <c r="AG3" i="2" l="1"/>
  <c r="AG4" i="2" s="1"/>
</calcChain>
</file>

<file path=xl/sharedStrings.xml><?xml version="1.0" encoding="utf-8"?>
<sst xmlns="http://schemas.openxmlformats.org/spreadsheetml/2006/main" count="211" uniqueCount="167">
  <si>
    <t>２月</t>
  </si>
  <si>
    <t>３月</t>
  </si>
  <si>
    <t>４月</t>
  </si>
  <si>
    <t>５月</t>
  </si>
  <si>
    <t>６月</t>
  </si>
  <si>
    <t>○○店</t>
    <rPh sb="2" eb="3">
      <t>テン</t>
    </rPh>
    <phoneticPr fontId="2"/>
  </si>
  <si>
    <t>□□□店</t>
    <rPh sb="3" eb="4">
      <t>テン</t>
    </rPh>
    <phoneticPr fontId="2"/>
  </si>
  <si>
    <t>日付</t>
  </si>
  <si>
    <t>始値</t>
  </si>
  <si>
    <t>高値</t>
  </si>
  <si>
    <t>安値</t>
  </si>
  <si>
    <t>終値</t>
  </si>
  <si>
    <t>アメリカ　ドル / 日本　円の時系列・推移</t>
    <phoneticPr fontId="2"/>
  </si>
  <si>
    <t>No.</t>
    <phoneticPr fontId="6"/>
  </si>
  <si>
    <t>開始日</t>
    <rPh sb="0" eb="3">
      <t>カイシビ</t>
    </rPh>
    <phoneticPr fontId="6"/>
  </si>
  <si>
    <t>最高気温(℃)</t>
    <rPh sb="2" eb="4">
      <t>キオン</t>
    </rPh>
    <phoneticPr fontId="2"/>
  </si>
  <si>
    <t>最低気温(℃)</t>
    <rPh sb="2" eb="4">
      <t>キオン</t>
    </rPh>
    <phoneticPr fontId="2"/>
  </si>
  <si>
    <t>平均気温(℃)</t>
    <rPh sb="2" eb="4">
      <t>キオン</t>
    </rPh>
    <phoneticPr fontId="2"/>
  </si>
  <si>
    <t>降水量
(mm)</t>
    <phoneticPr fontId="2"/>
  </si>
  <si>
    <t>日照時間
(h)</t>
    <rPh sb="0" eb="4">
      <t>ニッショウジカン</t>
    </rPh>
    <phoneticPr fontId="2"/>
  </si>
  <si>
    <t>タスク管理表</t>
    <rPh sb="3" eb="5">
      <t>カンリ</t>
    </rPh>
    <rPh sb="5" eb="6">
      <t>ヒョウ</t>
    </rPh>
    <phoneticPr fontId="2"/>
  </si>
  <si>
    <t>内容</t>
    <rPh sb="0" eb="2">
      <t>ナイヨウ</t>
    </rPh>
    <phoneticPr fontId="6"/>
  </si>
  <si>
    <t>終了日</t>
    <rPh sb="0" eb="3">
      <t>シュウリョウビ</t>
    </rPh>
    <phoneticPr fontId="2"/>
  </si>
  <si>
    <t>ステータス</t>
    <phoneticPr fontId="6"/>
  </si>
  <si>
    <t>完了</t>
    <rPh sb="0" eb="2">
      <t>カンリョウ</t>
    </rPh>
    <phoneticPr fontId="2"/>
  </si>
  <si>
    <t>着手中</t>
    <rPh sb="0" eb="3">
      <t>チャクシュチュウ</t>
    </rPh>
    <phoneticPr fontId="2"/>
  </si>
  <si>
    <t>出欠管理アプリを開発する。</t>
    <rPh sb="0" eb="4">
      <t>シュッケツカンリ</t>
    </rPh>
    <rPh sb="8" eb="10">
      <t>カイハツ</t>
    </rPh>
    <phoneticPr fontId="2"/>
  </si>
  <si>
    <t>スケジュール送信フォームを改修する。</t>
    <rPh sb="6" eb="8">
      <t>ソウシン</t>
    </rPh>
    <rPh sb="13" eb="15">
      <t>カイシュウ</t>
    </rPh>
    <phoneticPr fontId="2"/>
  </si>
  <si>
    <t>国保連請求のチェックを行うスクリプトを作成</t>
    <rPh sb="0" eb="3">
      <t>コクホレン</t>
    </rPh>
    <rPh sb="3" eb="5">
      <t>セイキュウ</t>
    </rPh>
    <rPh sb="11" eb="12">
      <t>オコナ</t>
    </rPh>
    <rPh sb="19" eb="21">
      <t>サクセイ</t>
    </rPh>
    <phoneticPr fontId="2"/>
  </si>
  <si>
    <t>ホームページに新規ページを作成する。</t>
    <rPh sb="7" eb="9">
      <t>シンキ</t>
    </rPh>
    <rPh sb="13" eb="15">
      <t>サクセイ</t>
    </rPh>
    <phoneticPr fontId="2"/>
  </si>
  <si>
    <t>未着手</t>
    <rPh sb="0" eb="3">
      <t>ミチャクシュ</t>
    </rPh>
    <phoneticPr fontId="2"/>
  </si>
  <si>
    <t>メッセージ作成スクリプトの改修</t>
    <rPh sb="5" eb="7">
      <t>サクセイ</t>
    </rPh>
    <rPh sb="13" eb="15">
      <t>カイシュウ</t>
    </rPh>
    <phoneticPr fontId="2"/>
  </si>
  <si>
    <t>ドライブ内の不要ファイル削除</t>
    <rPh sb="4" eb="5">
      <t>ナイ</t>
    </rPh>
    <rPh sb="6" eb="8">
      <t>フヨウ</t>
    </rPh>
    <rPh sb="12" eb="14">
      <t>サクジョ</t>
    </rPh>
    <phoneticPr fontId="2"/>
  </si>
  <si>
    <t>障害福祉サービス等改訂の対応</t>
    <rPh sb="0" eb="4">
      <t>ショウガイフクシ</t>
    </rPh>
    <rPh sb="8" eb="9">
      <t>トウ</t>
    </rPh>
    <rPh sb="9" eb="11">
      <t>カイテイ</t>
    </rPh>
    <rPh sb="12" eb="14">
      <t>タイオウ</t>
    </rPh>
    <phoneticPr fontId="2"/>
  </si>
  <si>
    <t>Webサイトのドメイン移行</t>
    <rPh sb="11" eb="13">
      <t>イコウ</t>
    </rPh>
    <phoneticPr fontId="2"/>
  </si>
  <si>
    <t>法定代理受領・領収書を出力するマクロの改修</t>
    <rPh sb="4" eb="6">
      <t>ジュリョウ</t>
    </rPh>
    <rPh sb="19" eb="21">
      <t>カイシュウ</t>
    </rPh>
    <phoneticPr fontId="2"/>
  </si>
  <si>
    <t>シフト表</t>
    <rPh sb="3" eb="4">
      <t>ヒョウ</t>
    </rPh>
    <phoneticPr fontId="2"/>
  </si>
  <si>
    <t>Aさん</t>
    <phoneticPr fontId="2"/>
  </si>
  <si>
    <t>Bさん</t>
    <phoneticPr fontId="2"/>
  </si>
  <si>
    <t>Cさん</t>
    <phoneticPr fontId="2"/>
  </si>
  <si>
    <t>Dさん</t>
    <phoneticPr fontId="2"/>
  </si>
  <si>
    <t>Eさん</t>
    <phoneticPr fontId="2"/>
  </si>
  <si>
    <t>K</t>
    <phoneticPr fontId="2"/>
  </si>
  <si>
    <t>Fさん</t>
    <phoneticPr fontId="2"/>
  </si>
  <si>
    <t>Gさん</t>
    <phoneticPr fontId="2"/>
  </si>
  <si>
    <t>Hさん</t>
    <phoneticPr fontId="2"/>
  </si>
  <si>
    <t>Iさん</t>
    <phoneticPr fontId="2"/>
  </si>
  <si>
    <t>勤務
日数</t>
    <rPh sb="0" eb="2">
      <t>キンム</t>
    </rPh>
    <rPh sb="3" eb="5">
      <t>ニッスウ</t>
    </rPh>
    <phoneticPr fontId="2"/>
  </si>
  <si>
    <t>その他</t>
    <rPh sb="2" eb="3">
      <t>タ</t>
    </rPh>
    <phoneticPr fontId="2"/>
  </si>
  <si>
    <t>婚姻件数</t>
    <rPh sb="0" eb="4">
      <t>コンインケンスウ</t>
    </rPh>
    <phoneticPr fontId="2"/>
  </si>
  <si>
    <t>離婚件数</t>
    <rPh sb="0" eb="4">
      <t>リコンケンスウ</t>
    </rPh>
    <phoneticPr fontId="2"/>
  </si>
  <si>
    <t>出生数</t>
    <rPh sb="0" eb="2">
      <t>シュッショウ</t>
    </rPh>
    <rPh sb="2" eb="3">
      <t>スウ</t>
    </rPh>
    <phoneticPr fontId="2"/>
  </si>
  <si>
    <t>死亡数</t>
    <rPh sb="0" eb="2">
      <t>シボウ</t>
    </rPh>
    <rPh sb="2" eb="3">
      <t>スウ</t>
    </rPh>
    <phoneticPr fontId="2"/>
  </si>
  <si>
    <t>年</t>
    <rPh sb="0" eb="1">
      <t>ネン</t>
    </rPh>
    <phoneticPr fontId="2"/>
  </si>
  <si>
    <t>統計月報年計　人口動態</t>
    <rPh sb="7" eb="11">
      <t>ジンコウドウタイ</t>
    </rPh>
    <phoneticPr fontId="2"/>
  </si>
  <si>
    <t>離婚率</t>
    <rPh sb="0" eb="3">
      <t>リコンリツ</t>
    </rPh>
    <phoneticPr fontId="2"/>
  </si>
  <si>
    <t>単位（千人）</t>
    <rPh sb="0" eb="2">
      <t>タンイ</t>
    </rPh>
    <rPh sb="3" eb="5">
      <t>センニン</t>
    </rPh>
    <phoneticPr fontId="2"/>
  </si>
  <si>
    <t>平均湿度
(％）</t>
    <rPh sb="0" eb="4">
      <t>ヘイキンシツド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</si>
  <si>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</si>
  <si>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</si>
  <si>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</si>
  <si>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</si>
  <si>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</si>
  <si>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</si>
  <si>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出席率</t>
    <rPh sb="0" eb="3">
      <t>シュッセキリツ</t>
    </rPh>
    <phoneticPr fontId="2"/>
  </si>
  <si>
    <t>スパークライン</t>
    <phoneticPr fontId="2"/>
  </si>
  <si>
    <t>2021年</t>
  </si>
  <si>
    <t>2022年</t>
  </si>
  <si>
    <t>2023年</t>
  </si>
  <si>
    <t>2024年</t>
  </si>
  <si>
    <t>セブンイレブン</t>
    <phoneticPr fontId="2"/>
  </si>
  <si>
    <t>ファミリーマート</t>
    <phoneticPr fontId="2"/>
  </si>
  <si>
    <t>ローソン</t>
    <phoneticPr fontId="2"/>
  </si>
  <si>
    <t>ミニストップ</t>
    <phoneticPr fontId="2"/>
  </si>
  <si>
    <t>セイコーマート</t>
    <phoneticPr fontId="2"/>
  </si>
  <si>
    <t>デイリーヤマザキ</t>
    <phoneticPr fontId="2"/>
  </si>
  <si>
    <t>コンビニ数店舗</t>
    <rPh sb="4" eb="5">
      <t>スウ</t>
    </rPh>
    <rPh sb="5" eb="7">
      <t>テンポ</t>
    </rPh>
    <phoneticPr fontId="2"/>
  </si>
  <si>
    <t>2020年</t>
  </si>
  <si>
    <t>コンビニ名</t>
    <rPh sb="4" eb="5">
      <t>メイ</t>
    </rPh>
    <phoneticPr fontId="2"/>
  </si>
  <si>
    <t>元日</t>
  </si>
  <si>
    <t> 成人の日</t>
  </si>
  <si>
    <t>建国記念の日</t>
  </si>
  <si>
    <t>振替休日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</si>
  <si>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</si>
  <si>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</si>
  <si>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</si>
  <si>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</si>
  <si>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</si>
  <si>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</si>
  <si>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</si>
  <si>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</si>
  <si>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</si>
  <si>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</si>
  <si>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 スポーツの日</t>
  </si>
  <si>
    <t>文化の日</t>
  </si>
  <si>
    <t>勤労感謝の日</t>
  </si>
  <si>
    <t>日付</t>
    <rPh sb="0" eb="2">
      <t>ヒヅケ</t>
    </rPh>
    <phoneticPr fontId="2"/>
  </si>
  <si>
    <t>祝日</t>
    <rPh sb="0" eb="2">
      <t>シュクジツ</t>
    </rPh>
    <phoneticPr fontId="2"/>
  </si>
  <si>
    <t>2024年祝日一覧表</t>
    <rPh sb="4" eb="5">
      <t>ネン</t>
    </rPh>
    <rPh sb="5" eb="7">
      <t>シュクジツ</t>
    </rPh>
    <rPh sb="7" eb="10">
      <t>イチランヒョウ</t>
    </rPh>
    <phoneticPr fontId="2"/>
  </si>
  <si>
    <t>売上額</t>
    <rPh sb="0" eb="2">
      <t>ウリアゲ</t>
    </rPh>
    <rPh sb="2" eb="3">
      <t>ガク</t>
    </rPh>
    <phoneticPr fontId="2"/>
  </si>
  <si>
    <t>１月</t>
    <rPh sb="1" eb="2">
      <t>ガツ</t>
    </rPh>
    <phoneticPr fontId="2"/>
  </si>
  <si>
    <t>在庫管理</t>
    <rPh sb="0" eb="4">
      <t>ザイコカンリ</t>
    </rPh>
    <phoneticPr fontId="2"/>
  </si>
  <si>
    <t>型番</t>
    <rPh sb="0" eb="2">
      <t>カタバン</t>
    </rPh>
    <phoneticPr fontId="2"/>
  </si>
  <si>
    <t>商品名</t>
    <rPh sb="0" eb="3">
      <t>ショウヒンメイ</t>
    </rPh>
    <phoneticPr fontId="2"/>
  </si>
  <si>
    <t>先月繰越</t>
    <rPh sb="0" eb="3">
      <t>センゲツク</t>
    </rPh>
    <rPh sb="3" eb="4">
      <t>コシ</t>
    </rPh>
    <phoneticPr fontId="2"/>
  </si>
  <si>
    <t>在庫数</t>
    <rPh sb="0" eb="3">
      <t>ザイコスウ</t>
    </rPh>
    <phoneticPr fontId="2"/>
  </si>
  <si>
    <t>合計</t>
    <rPh sb="0" eb="2">
      <t>ゴウケイ</t>
    </rPh>
    <phoneticPr fontId="2"/>
  </si>
  <si>
    <t>日付</t>
    <rPh sb="0" eb="2">
      <t>ヒヅケ</t>
    </rPh>
    <phoneticPr fontId="2"/>
  </si>
  <si>
    <t>出庫</t>
    <rPh sb="0" eb="2">
      <t>シュッコ</t>
    </rPh>
    <phoneticPr fontId="2"/>
  </si>
  <si>
    <t>入庫</t>
    <rPh sb="0" eb="2">
      <t>ニュウコ</t>
    </rPh>
    <phoneticPr fontId="2"/>
  </si>
  <si>
    <t>▼▼▼</t>
    <phoneticPr fontId="2"/>
  </si>
  <si>
    <t>○○○</t>
    <phoneticPr fontId="2"/>
  </si>
  <si>
    <t>A301</t>
    <phoneticPr fontId="2"/>
  </si>
  <si>
    <t>◆◆◆◆</t>
    <phoneticPr fontId="2"/>
  </si>
  <si>
    <t>□□□□</t>
    <phoneticPr fontId="2"/>
  </si>
  <si>
    <t>A441</t>
    <phoneticPr fontId="2"/>
  </si>
  <si>
    <t>B442</t>
    <phoneticPr fontId="2"/>
  </si>
  <si>
    <t>B332</t>
    <phoneticPr fontId="2"/>
  </si>
  <si>
    <t>事業所</t>
    <rPh sb="0" eb="3">
      <t>ジギョウショ</t>
    </rPh>
    <phoneticPr fontId="2"/>
  </si>
  <si>
    <t>C</t>
    <phoneticPr fontId="2"/>
  </si>
  <si>
    <t>△△店</t>
    <rPh sb="2" eb="3">
      <t>テン</t>
    </rPh>
    <phoneticPr fontId="2"/>
  </si>
  <si>
    <t>平均気圧
(hPa)</t>
    <rPh sb="0" eb="2">
      <t>ヘイキン</t>
    </rPh>
    <rPh sb="2" eb="4">
      <t>キアツ</t>
    </rPh>
    <phoneticPr fontId="2"/>
  </si>
  <si>
    <t>平均風速
(m/s)</t>
    <rPh sb="0" eb="4">
      <t>ヘイキンフウソク</t>
    </rPh>
    <phoneticPr fontId="2"/>
  </si>
  <si>
    <t>雨後一時曇</t>
  </si>
  <si>
    <t>曇一時雨</t>
  </si>
  <si>
    <t>曇</t>
  </si>
  <si>
    <t>曇後一時雨</t>
  </si>
  <si>
    <t>薄曇時々晴</t>
  </si>
  <si>
    <t>晴時々薄曇</t>
  </si>
  <si>
    <t>晴後一時曇</t>
  </si>
  <si>
    <t>快晴</t>
  </si>
  <si>
    <t>晴時々曇</t>
  </si>
  <si>
    <t>薄曇後一時大雨、雷を伴う</t>
  </si>
  <si>
    <t>曇時々晴一時雨、雷を伴う</t>
  </si>
  <si>
    <t>薄曇一時晴</t>
  </si>
  <si>
    <t>薄曇後晴</t>
  </si>
  <si>
    <t>曇時々雨一時晴</t>
  </si>
  <si>
    <t>晴時々曇一時雨</t>
  </si>
  <si>
    <t>曇時々雨</t>
  </si>
  <si>
    <t>雨</t>
  </si>
  <si>
    <t>雨後曇</t>
  </si>
  <si>
    <t>薄曇後一時雨</t>
  </si>
  <si>
    <t>雨時々曇</t>
  </si>
  <si>
    <t>薄曇後一時晴</t>
  </si>
  <si>
    <t>曇後一時晴</t>
  </si>
  <si>
    <t>曇後晴</t>
  </si>
  <si>
    <t>晴後曇</t>
  </si>
  <si>
    <t>大雨時々曇、雷を伴う</t>
  </si>
  <si>
    <t>晴</t>
  </si>
  <si>
    <t>晴後一時薄曇、雷を伴う</t>
  </si>
  <si>
    <t>曇一時雨後晴、雷を伴う</t>
  </si>
  <si>
    <t>晴後一時薄曇</t>
  </si>
  <si>
    <t>曇時々晴、雷を伴う</t>
  </si>
  <si>
    <t>薄曇</t>
  </si>
  <si>
    <t>晴時々薄曇一時雨</t>
  </si>
  <si>
    <t>薄曇時々晴後一時雨、雷を伴う</t>
  </si>
  <si>
    <t>薄曇時々晴一時雨</t>
  </si>
  <si>
    <t>曇時々晴後一時雨</t>
  </si>
  <si>
    <t>曇一時</t>
  </si>
  <si>
    <t>天気概要
（昼）</t>
    <rPh sb="0" eb="4">
      <t>テンキガイヨウ</t>
    </rPh>
    <rPh sb="6" eb="7">
      <t>ヒル</t>
    </rPh>
    <phoneticPr fontId="2"/>
  </si>
  <si>
    <t>天気概要
（夜）</t>
    <rPh sb="0" eb="4">
      <t>テンキガイヨウ</t>
    </rPh>
    <rPh sb="6" eb="7">
      <t>ヨル</t>
    </rPh>
    <phoneticPr fontId="2"/>
  </si>
  <si>
    <t>https://www.mhlw.go.jp/toukei/saikin/hw/jinkou/kakutei23/index.html</t>
    <phoneticPr fontId="2"/>
  </si>
  <si>
    <t>2024年7月の東京の気象データ</t>
    <rPh sb="4" eb="5">
      <t>ネン</t>
    </rPh>
    <rPh sb="6" eb="7">
      <t>ガツ</t>
    </rPh>
    <rPh sb="8" eb="10">
      <t>トウキョウ</t>
    </rPh>
    <rPh sb="11" eb="13">
      <t>キショウ</t>
    </rPh>
    <phoneticPr fontId="2"/>
  </si>
  <si>
    <t>調査月</t>
  </si>
  <si>
    <t>https://www.jpmarket-conditions.com/1002/</t>
    <phoneticPr fontId="2"/>
  </si>
  <si>
    <t>お米5kgの値段価格推移（全国）</t>
    <rPh sb="1" eb="2">
      <t>コメ</t>
    </rPh>
    <rPh sb="6" eb="8">
      <t>ネダン</t>
    </rPh>
    <rPh sb="8" eb="10">
      <t>カカク</t>
    </rPh>
    <rPh sb="10" eb="12">
      <t>スイイ</t>
    </rPh>
    <rPh sb="13" eb="15">
      <t>ゼンコク</t>
    </rPh>
    <phoneticPr fontId="2"/>
  </si>
  <si>
    <t>価格（円）</t>
    <rPh sb="3" eb="4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</si>
</sst>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176" formatCode="d"/>
    <numFmt numFmtId="177" formatCode="aaa"/>
    <numFmt numFmtId="178" formatCode="m&quot;月&quot;d&quot;日&quot;;@"/>
    <numFmt numFmtId="179" formatCode="0.0%"/>
    <numFmt numFmtId="180" formatCode="#,##0,"/>
    <numFmt numFmtId="181" formatCode="0&quot;年&quot;"/>
    <numFmt numFmtId="182" formatCode="0.0_);[Red]\(0.0\)"/>
  </numFmts>
  <fonts count="11" x14ac:knownFonts="1"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00"/>
      <name val="游ゴシック"/>
      <family val="2"/>
      <scheme val="minor"/>
    </font>
    <font>
      <b/>
      <sz val="15"/>
      <color theme="3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0" fontId="4" fillId="0" borderId="3" applyNumberFormat="0" applyFill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42" fontId="0" fillId="0" borderId="1" xfId="0" applyNumberFormat="1" applyBorder="1">
      <alignment vertical="center"/>
    </xf>
    <xf numFmtId="42" fontId="0" fillId="0" borderId="2" xfId="0" applyNumberFormat="1" applyBorder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top"/>
    </xf>
    <xf numFmtId="178" fontId="0" fillId="0" borderId="0" xfId="0" applyNumberFormat="1" applyAlignment="1">
      <alignment vertical="top"/>
    </xf>
    <xf numFmtId="56" fontId="0" fillId="0" borderId="0" xfId="0" applyNumberFormat="1" applyAlignment="1">
      <alignment vertical="top"/>
    </xf>
    <xf numFmtId="178" fontId="0" fillId="0" borderId="0" xfId="0" applyNumberFormat="1">
      <alignment vertical="center"/>
    </xf>
    <xf numFmtId="0" fontId="0" fillId="0" borderId="0" xfId="0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22" xfId="0" applyBorder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4">
      <alignment vertical="center"/>
    </xf>
    <xf numFmtId="9" fontId="0" fillId="0" borderId="0" xfId="0" applyNumberFormat="1">
      <alignment vertical="center"/>
    </xf>
    <xf numFmtId="180" fontId="0" fillId="0" borderId="0" xfId="0" applyNumberFormat="1">
      <alignment vertical="center"/>
    </xf>
    <xf numFmtId="181" fontId="0" fillId="0" borderId="0" xfId="0" applyNumberFormat="1">
      <alignment vertical="center"/>
    </xf>
    <xf numFmtId="38" fontId="0" fillId="0" borderId="0" xfId="3" applyFont="1">
      <alignment vertical="center"/>
    </xf>
    <xf numFmtId="14" fontId="0" fillId="0" borderId="26" xfId="0" applyNumberFormat="1" applyBorder="1">
      <alignment vertical="center"/>
    </xf>
    <xf numFmtId="14" fontId="0" fillId="0" borderId="27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14" fontId="4" fillId="0" borderId="3" xfId="2" applyNumberFormat="1">
      <alignment vertical="center"/>
    </xf>
    <xf numFmtId="14" fontId="4" fillId="0" borderId="0" xfId="2" applyNumberFormat="1" applyBorder="1">
      <alignment vertical="center"/>
    </xf>
    <xf numFmtId="14" fontId="1" fillId="2" borderId="24" xfId="0" applyNumberFormat="1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14" fontId="0" fillId="0" borderId="31" xfId="0" applyNumberFormat="1" applyBorder="1" applyAlignment="1">
      <alignment horizontal="center" vertical="center"/>
    </xf>
    <xf numFmtId="42" fontId="0" fillId="0" borderId="32" xfId="0" applyNumberFormat="1" applyBorder="1">
      <alignment vertical="center"/>
    </xf>
    <xf numFmtId="14" fontId="0" fillId="0" borderId="33" xfId="0" applyNumberFormat="1" applyBorder="1" applyAlignment="1">
      <alignment horizontal="center" vertical="center"/>
    </xf>
    <xf numFmtId="42" fontId="0" fillId="0" borderId="34" xfId="0" applyNumberFormat="1" applyBorder="1">
      <alignment vertical="center"/>
    </xf>
    <xf numFmtId="14" fontId="0" fillId="0" borderId="27" xfId="0" applyNumberFormat="1" applyBorder="1" applyAlignment="1">
      <alignment horizontal="center" vertical="center"/>
    </xf>
    <xf numFmtId="42" fontId="0" fillId="0" borderId="35" xfId="0" applyNumberFormat="1" applyBorder="1">
      <alignment vertical="center"/>
    </xf>
    <xf numFmtId="42" fontId="0" fillId="0" borderId="28" xfId="0" applyNumberForma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>
      <alignment vertical="center"/>
    </xf>
    <xf numFmtId="0" fontId="7" fillId="4" borderId="23" xfId="0" applyFont="1" applyFill="1" applyBorder="1" applyAlignment="1">
      <alignment horizontal="center" vertical="center"/>
    </xf>
    <xf numFmtId="56" fontId="7" fillId="4" borderId="23" xfId="0" applyNumberFormat="1" applyFont="1" applyFill="1" applyBorder="1" applyAlignment="1">
      <alignment horizontal="center" vertical="center"/>
    </xf>
    <xf numFmtId="179" fontId="0" fillId="0" borderId="1" xfId="0" applyNumberFormat="1" applyBorder="1">
      <alignment vertical="center"/>
    </xf>
    <xf numFmtId="179" fontId="0" fillId="0" borderId="39" xfId="0" applyNumberFormat="1" applyBorder="1">
      <alignment vertical="center"/>
    </xf>
    <xf numFmtId="179" fontId="0" fillId="0" borderId="2" xfId="0" applyNumberFormat="1" applyBorder="1">
      <alignment vertical="center"/>
    </xf>
    <xf numFmtId="179" fontId="0" fillId="0" borderId="37" xfId="0" applyNumberForma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178" fontId="0" fillId="0" borderId="0" xfId="0" applyNumberFormat="1" applyAlignment="1">
      <alignment horizontal="center" vertical="top"/>
    </xf>
    <xf numFmtId="56" fontId="0" fillId="0" borderId="0" xfId="0" applyNumberFormat="1" applyAlignment="1">
      <alignment horizontal="center" vertical="top"/>
    </xf>
    <xf numFmtId="0" fontId="0" fillId="0" borderId="1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31" fontId="0" fillId="0" borderId="26" xfId="0" applyNumberFormat="1" applyBorder="1">
      <alignment vertical="center"/>
    </xf>
    <xf numFmtId="0" fontId="0" fillId="0" borderId="40" xfId="0" applyBorder="1">
      <alignment vertical="center"/>
    </xf>
    <xf numFmtId="31" fontId="0" fillId="0" borderId="27" xfId="0" applyNumberFormat="1" applyBorder="1">
      <alignment vertical="center"/>
    </xf>
    <xf numFmtId="0" fontId="0" fillId="0" borderId="35" xfId="0" applyBorder="1">
      <alignment vertical="center"/>
    </xf>
    <xf numFmtId="0" fontId="0" fillId="0" borderId="28" xfId="0" applyBorder="1">
      <alignment vertical="center"/>
    </xf>
    <xf numFmtId="0" fontId="0" fillId="5" borderId="29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82" fontId="0" fillId="0" borderId="0" xfId="0" applyNumberFormat="1">
      <alignment vertical="center"/>
    </xf>
    <xf numFmtId="0" fontId="4" fillId="0" borderId="3" xfId="2" applyAlignment="1">
      <alignment horizontal="left" vertical="center"/>
    </xf>
    <xf numFmtId="0" fontId="0" fillId="0" borderId="23" xfId="0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55" fontId="5" fillId="0" borderId="0" xfId="0" applyNumberFormat="1" applyFont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5" xfId="0" applyBorder="1">
      <alignment vertical="center"/>
    </xf>
    <xf numFmtId="0" fontId="0" fillId="6" borderId="29" xfId="0" applyFill="1" applyBorder="1" applyAlignment="1">
      <alignment horizontal="center" vertical="center"/>
    </xf>
    <xf numFmtId="0" fontId="0" fillId="6" borderId="42" xfId="0" applyFill="1" applyBorder="1" applyAlignment="1">
      <alignment horizontal="center" vertical="center"/>
    </xf>
    <xf numFmtId="55" fontId="0" fillId="0" borderId="26" xfId="0" applyNumberFormat="1" applyBorder="1">
      <alignment vertical="center"/>
    </xf>
    <xf numFmtId="3" fontId="0" fillId="0" borderId="40" xfId="0" applyNumberFormat="1" applyBorder="1">
      <alignment vertical="center"/>
    </xf>
    <xf numFmtId="55" fontId="0" fillId="0" borderId="27" xfId="0" applyNumberFormat="1" applyBorder="1">
      <alignment vertical="center"/>
    </xf>
    <xf numFmtId="3" fontId="0" fillId="0" borderId="28" xfId="0" applyNumberFormat="1" applyBorder="1">
      <alignment vertical="center"/>
    </xf>
  </cellXfs>
  <cellStyles count="5">
    <cellStyle name="ハイパーリンク" xfId="4" builtinId="8"/>
    <cellStyle name="桁区切り" xfId="3" builtinId="6"/>
    <cellStyle name="見出し 1" xfId="2" builtinId="16"/>
    <cellStyle name="標準" xfId="0" builtinId="0"/>
    <cellStyle name="標準 2" xfId="1" xr:uid="{AF8E4415-B7EB-4B23-B4A9-4724CC736D78}"/>
  </cellStyles>
  <dxfs count="21">
    <dxf>
      <fill>
        <patternFill patternType="darkUp">
          <fgColor theme="0" tint="-0.14996795556505021"/>
          <bgColor theme="0"/>
        </patternFill>
      </fill>
    </dxf>
    <dxf>
      <numFmt numFmtId="183" formatCode="#,###,"/>
    </dxf>
    <dxf>
      <numFmt numFmtId="180" formatCode="#,##0,"/>
    </dxf>
    <dxf>
      <numFmt numFmtId="180" formatCode="#,##0,"/>
    </dxf>
    <dxf>
      <numFmt numFmtId="180" formatCode="#,##0,"/>
    </dxf>
    <dxf>
      <numFmt numFmtId="180" formatCode="#,##0,"/>
    </dxf>
    <dxf>
      <alignment horizontal="center" vertical="center" textRotation="0" wrapText="0" indent="0" justifyLastLine="0" shrinkToFit="0" readingOrder="0"/>
    </dxf>
    <dxf>
      <numFmt numFmtId="181" formatCode="0&quot;年&quot;"/>
    </dxf>
    <dxf>
      <numFmt numFmtId="182" formatCode="0.0_);[Red]\(0.0\)"/>
    </dxf>
    <dxf>
      <numFmt numFmtId="182" formatCode="0.0_);[Red]\(0.0\)"/>
    </dxf>
    <dxf>
      <numFmt numFmtId="182" formatCode="0.0_);[Red]\(0.0\)"/>
    </dxf>
    <dxf>
      <numFmt numFmtId="182" formatCode="0.0_);[Red]\(0.0\)"/>
    </dxf>
    <dxf>
      <numFmt numFmtId="182" formatCode="0.0_);[Red]\(0.0\)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178" formatCode="m&quot;月&quot;d&quot;日&quot;;@"/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98455794622555"/>
          <c:y val="4.1666666666666664E-2"/>
          <c:w val="0.77353018372703408"/>
          <c:h val="0.76817876932050155"/>
        </c:manualLayout>
      </c:layout>
      <c:lineChart>
        <c:grouping val="standard"/>
        <c:varyColors val="0"/>
        <c:ser>
          <c:idx val="0"/>
          <c:order val="0"/>
          <c:tx>
            <c:strRef>
              <c:f>グラフ2!$D$3</c:f>
              <c:strCache>
                <c:ptCount val="1"/>
                <c:pt idx="0">
                  <c:v>高値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グラフ2!$B$4:$B$132</c:f>
              <c:numCache>
                <c:formatCode>m"月"d"日"yyyy"年"</c:formatCode>
                <c:ptCount val="129"/>
                <c:pt idx="0">
                  <c:v>45717</c:v>
                </c:pt>
                <c:pt idx="1">
                  <c:v>45689</c:v>
                </c:pt>
                <c:pt idx="2">
                  <c:v>45658</c:v>
                </c:pt>
                <c:pt idx="3">
                  <c:v>45627</c:v>
                </c:pt>
                <c:pt idx="4">
                  <c:v>45597</c:v>
                </c:pt>
                <c:pt idx="5">
                  <c:v>45566</c:v>
                </c:pt>
                <c:pt idx="6">
                  <c:v>45536</c:v>
                </c:pt>
                <c:pt idx="7">
                  <c:v>45505</c:v>
                </c:pt>
                <c:pt idx="8">
                  <c:v>45474</c:v>
                </c:pt>
                <c:pt idx="9">
                  <c:v>45444</c:v>
                </c:pt>
                <c:pt idx="10">
                  <c:v>45413</c:v>
                </c:pt>
                <c:pt idx="11">
                  <c:v>45383</c:v>
                </c:pt>
                <c:pt idx="12">
                  <c:v>45352</c:v>
                </c:pt>
                <c:pt idx="13">
                  <c:v>45323</c:v>
                </c:pt>
                <c:pt idx="14">
                  <c:v>45292</c:v>
                </c:pt>
                <c:pt idx="15">
                  <c:v>45261</c:v>
                </c:pt>
                <c:pt idx="16">
                  <c:v>45231</c:v>
                </c:pt>
                <c:pt idx="17">
                  <c:v>45200</c:v>
                </c:pt>
                <c:pt idx="18">
                  <c:v>45170</c:v>
                </c:pt>
                <c:pt idx="19">
                  <c:v>45139</c:v>
                </c:pt>
                <c:pt idx="20">
                  <c:v>45108</c:v>
                </c:pt>
                <c:pt idx="21">
                  <c:v>45078</c:v>
                </c:pt>
                <c:pt idx="22">
                  <c:v>45047</c:v>
                </c:pt>
                <c:pt idx="23">
                  <c:v>45017</c:v>
                </c:pt>
                <c:pt idx="24">
                  <c:v>44986</c:v>
                </c:pt>
                <c:pt idx="25">
                  <c:v>44958</c:v>
                </c:pt>
                <c:pt idx="26">
                  <c:v>44927</c:v>
                </c:pt>
                <c:pt idx="27">
                  <c:v>44896</c:v>
                </c:pt>
                <c:pt idx="28">
                  <c:v>44866</c:v>
                </c:pt>
                <c:pt idx="29">
                  <c:v>44835</c:v>
                </c:pt>
                <c:pt idx="30">
                  <c:v>44805</c:v>
                </c:pt>
                <c:pt idx="31">
                  <c:v>44774</c:v>
                </c:pt>
                <c:pt idx="32">
                  <c:v>44743</c:v>
                </c:pt>
                <c:pt idx="33">
                  <c:v>44713</c:v>
                </c:pt>
                <c:pt idx="34">
                  <c:v>44682</c:v>
                </c:pt>
                <c:pt idx="35">
                  <c:v>44652</c:v>
                </c:pt>
                <c:pt idx="36">
                  <c:v>44621</c:v>
                </c:pt>
                <c:pt idx="37">
                  <c:v>44593</c:v>
                </c:pt>
                <c:pt idx="38">
                  <c:v>44562</c:v>
                </c:pt>
                <c:pt idx="39">
                  <c:v>44531</c:v>
                </c:pt>
                <c:pt idx="40">
                  <c:v>44501</c:v>
                </c:pt>
                <c:pt idx="41">
                  <c:v>44470</c:v>
                </c:pt>
                <c:pt idx="42">
                  <c:v>44440</c:v>
                </c:pt>
                <c:pt idx="43">
                  <c:v>44409</c:v>
                </c:pt>
                <c:pt idx="44">
                  <c:v>44378</c:v>
                </c:pt>
                <c:pt idx="45">
                  <c:v>44348</c:v>
                </c:pt>
                <c:pt idx="46">
                  <c:v>44317</c:v>
                </c:pt>
                <c:pt idx="47">
                  <c:v>44287</c:v>
                </c:pt>
                <c:pt idx="48">
                  <c:v>44256</c:v>
                </c:pt>
                <c:pt idx="49">
                  <c:v>44228</c:v>
                </c:pt>
                <c:pt idx="50">
                  <c:v>44197</c:v>
                </c:pt>
                <c:pt idx="51">
                  <c:v>44166</c:v>
                </c:pt>
                <c:pt idx="52">
                  <c:v>44136</c:v>
                </c:pt>
                <c:pt idx="53">
                  <c:v>44105</c:v>
                </c:pt>
                <c:pt idx="54">
                  <c:v>44075</c:v>
                </c:pt>
                <c:pt idx="55">
                  <c:v>44044</c:v>
                </c:pt>
                <c:pt idx="56">
                  <c:v>44013</c:v>
                </c:pt>
                <c:pt idx="57">
                  <c:v>43983</c:v>
                </c:pt>
                <c:pt idx="58">
                  <c:v>43952</c:v>
                </c:pt>
                <c:pt idx="59">
                  <c:v>43922</c:v>
                </c:pt>
                <c:pt idx="60">
                  <c:v>43891</c:v>
                </c:pt>
                <c:pt idx="61">
                  <c:v>43862</c:v>
                </c:pt>
                <c:pt idx="62">
                  <c:v>43831</c:v>
                </c:pt>
                <c:pt idx="63">
                  <c:v>43800</c:v>
                </c:pt>
                <c:pt idx="64">
                  <c:v>43770</c:v>
                </c:pt>
                <c:pt idx="65">
                  <c:v>43739</c:v>
                </c:pt>
                <c:pt idx="66">
                  <c:v>43709</c:v>
                </c:pt>
                <c:pt idx="67">
                  <c:v>43678</c:v>
                </c:pt>
                <c:pt idx="68">
                  <c:v>43647</c:v>
                </c:pt>
                <c:pt idx="69">
                  <c:v>43617</c:v>
                </c:pt>
                <c:pt idx="70">
                  <c:v>43586</c:v>
                </c:pt>
                <c:pt idx="71">
                  <c:v>43556</c:v>
                </c:pt>
                <c:pt idx="72">
                  <c:v>43525</c:v>
                </c:pt>
                <c:pt idx="73">
                  <c:v>43497</c:v>
                </c:pt>
                <c:pt idx="74">
                  <c:v>43466</c:v>
                </c:pt>
                <c:pt idx="75">
                  <c:v>43435</c:v>
                </c:pt>
                <c:pt idx="76">
                  <c:v>43405</c:v>
                </c:pt>
                <c:pt idx="77">
                  <c:v>43374</c:v>
                </c:pt>
                <c:pt idx="78">
                  <c:v>43344</c:v>
                </c:pt>
                <c:pt idx="79">
                  <c:v>43313</c:v>
                </c:pt>
                <c:pt idx="80">
                  <c:v>43282</c:v>
                </c:pt>
                <c:pt idx="81">
                  <c:v>43252</c:v>
                </c:pt>
                <c:pt idx="82">
                  <c:v>43221</c:v>
                </c:pt>
                <c:pt idx="83">
                  <c:v>43191</c:v>
                </c:pt>
                <c:pt idx="84">
                  <c:v>43160</c:v>
                </c:pt>
                <c:pt idx="85">
                  <c:v>43132</c:v>
                </c:pt>
                <c:pt idx="86">
                  <c:v>43101</c:v>
                </c:pt>
                <c:pt idx="87">
                  <c:v>43070</c:v>
                </c:pt>
                <c:pt idx="88">
                  <c:v>43040</c:v>
                </c:pt>
                <c:pt idx="89">
                  <c:v>43009</c:v>
                </c:pt>
                <c:pt idx="90">
                  <c:v>42979</c:v>
                </c:pt>
                <c:pt idx="91">
                  <c:v>42948</c:v>
                </c:pt>
                <c:pt idx="92">
                  <c:v>42917</c:v>
                </c:pt>
                <c:pt idx="93">
                  <c:v>42887</c:v>
                </c:pt>
                <c:pt idx="94">
                  <c:v>42856</c:v>
                </c:pt>
                <c:pt idx="95">
                  <c:v>42826</c:v>
                </c:pt>
                <c:pt idx="96">
                  <c:v>42795</c:v>
                </c:pt>
                <c:pt idx="97">
                  <c:v>42767</c:v>
                </c:pt>
                <c:pt idx="98">
                  <c:v>42736</c:v>
                </c:pt>
                <c:pt idx="99">
                  <c:v>42705</c:v>
                </c:pt>
                <c:pt idx="100">
                  <c:v>42675</c:v>
                </c:pt>
                <c:pt idx="101">
                  <c:v>42644</c:v>
                </c:pt>
                <c:pt idx="102">
                  <c:v>42614</c:v>
                </c:pt>
                <c:pt idx="103">
                  <c:v>42583</c:v>
                </c:pt>
                <c:pt idx="104">
                  <c:v>42552</c:v>
                </c:pt>
                <c:pt idx="105">
                  <c:v>42522</c:v>
                </c:pt>
                <c:pt idx="106">
                  <c:v>42491</c:v>
                </c:pt>
                <c:pt idx="107">
                  <c:v>42461</c:v>
                </c:pt>
                <c:pt idx="108">
                  <c:v>42430</c:v>
                </c:pt>
                <c:pt idx="109">
                  <c:v>42401</c:v>
                </c:pt>
                <c:pt idx="110">
                  <c:v>42370</c:v>
                </c:pt>
                <c:pt idx="111">
                  <c:v>42339</c:v>
                </c:pt>
                <c:pt idx="112">
                  <c:v>42309</c:v>
                </c:pt>
                <c:pt idx="113">
                  <c:v>42278</c:v>
                </c:pt>
                <c:pt idx="114">
                  <c:v>42248</c:v>
                </c:pt>
                <c:pt idx="115">
                  <c:v>42217</c:v>
                </c:pt>
                <c:pt idx="116">
                  <c:v>42186</c:v>
                </c:pt>
                <c:pt idx="117">
                  <c:v>42156</c:v>
                </c:pt>
                <c:pt idx="118">
                  <c:v>42125</c:v>
                </c:pt>
                <c:pt idx="119">
                  <c:v>42095</c:v>
                </c:pt>
                <c:pt idx="120">
                  <c:v>42064</c:v>
                </c:pt>
                <c:pt idx="121">
                  <c:v>42036</c:v>
                </c:pt>
                <c:pt idx="122">
                  <c:v>42005</c:v>
                </c:pt>
                <c:pt idx="123">
                  <c:v>41974</c:v>
                </c:pt>
                <c:pt idx="124">
                  <c:v>41944</c:v>
                </c:pt>
                <c:pt idx="125">
                  <c:v>41913</c:v>
                </c:pt>
                <c:pt idx="126">
                  <c:v>41883</c:v>
                </c:pt>
                <c:pt idx="127">
                  <c:v>41852</c:v>
                </c:pt>
                <c:pt idx="128">
                  <c:v>41821</c:v>
                </c:pt>
              </c:numCache>
            </c:numRef>
          </c:cat>
          <c:val>
            <c:numRef>
              <c:f>グラフ2!$D$4:$D$132</c:f>
              <c:numCache>
                <c:formatCode>General</c:formatCode>
                <c:ptCount val="129"/>
                <c:pt idx="0">
                  <c:v>151.31</c:v>
                </c:pt>
                <c:pt idx="1">
                  <c:v>155.88</c:v>
                </c:pt>
                <c:pt idx="2">
                  <c:v>157.22999999999999</c:v>
                </c:pt>
                <c:pt idx="3">
                  <c:v>150.74</c:v>
                </c:pt>
                <c:pt idx="4">
                  <c:v>153.09</c:v>
                </c:pt>
                <c:pt idx="5">
                  <c:v>144.53</c:v>
                </c:pt>
                <c:pt idx="6">
                  <c:v>147.19999999999999</c:v>
                </c:pt>
                <c:pt idx="7">
                  <c:v>150.88999999999999</c:v>
                </c:pt>
                <c:pt idx="8">
                  <c:v>161.99</c:v>
                </c:pt>
                <c:pt idx="9">
                  <c:v>161.27000000000001</c:v>
                </c:pt>
                <c:pt idx="10">
                  <c:v>158.01</c:v>
                </c:pt>
                <c:pt idx="11">
                  <c:v>160.03</c:v>
                </c:pt>
                <c:pt idx="12">
                  <c:v>151.97</c:v>
                </c:pt>
                <c:pt idx="13">
                  <c:v>150.88</c:v>
                </c:pt>
                <c:pt idx="14">
                  <c:v>148.80000000000001</c:v>
                </c:pt>
                <c:pt idx="15">
                  <c:v>148.34</c:v>
                </c:pt>
                <c:pt idx="16">
                  <c:v>151.91999999999999</c:v>
                </c:pt>
                <c:pt idx="17">
                  <c:v>151.74</c:v>
                </c:pt>
                <c:pt idx="18">
                  <c:v>149.72</c:v>
                </c:pt>
                <c:pt idx="19">
                  <c:v>147.36000000000001</c:v>
                </c:pt>
                <c:pt idx="20">
                  <c:v>144.93</c:v>
                </c:pt>
                <c:pt idx="21">
                  <c:v>145.07</c:v>
                </c:pt>
                <c:pt idx="22">
                  <c:v>140.93</c:v>
                </c:pt>
                <c:pt idx="23">
                  <c:v>136.56</c:v>
                </c:pt>
                <c:pt idx="24">
                  <c:v>137.91</c:v>
                </c:pt>
                <c:pt idx="25">
                  <c:v>136.93</c:v>
                </c:pt>
                <c:pt idx="26">
                  <c:v>134.77000000000001</c:v>
                </c:pt>
                <c:pt idx="27">
                  <c:v>138.16999999999999</c:v>
                </c:pt>
                <c:pt idx="28">
                  <c:v>148.82</c:v>
                </c:pt>
                <c:pt idx="29">
                  <c:v>151.94</c:v>
                </c:pt>
                <c:pt idx="30">
                  <c:v>145.88999999999999</c:v>
                </c:pt>
                <c:pt idx="31">
                  <c:v>139.06</c:v>
                </c:pt>
                <c:pt idx="32">
                  <c:v>139.38999999999999</c:v>
                </c:pt>
                <c:pt idx="33">
                  <c:v>136.99</c:v>
                </c:pt>
                <c:pt idx="34">
                  <c:v>131.34</c:v>
                </c:pt>
                <c:pt idx="35">
                  <c:v>131.24</c:v>
                </c:pt>
                <c:pt idx="36">
                  <c:v>125.1</c:v>
                </c:pt>
                <c:pt idx="37">
                  <c:v>116.33</c:v>
                </c:pt>
                <c:pt idx="38">
                  <c:v>116.34</c:v>
                </c:pt>
                <c:pt idx="39">
                  <c:v>115.2</c:v>
                </c:pt>
                <c:pt idx="40">
                  <c:v>115.51</c:v>
                </c:pt>
                <c:pt idx="41">
                  <c:v>114.69</c:v>
                </c:pt>
                <c:pt idx="42">
                  <c:v>112.07</c:v>
                </c:pt>
                <c:pt idx="43">
                  <c:v>110.79</c:v>
                </c:pt>
                <c:pt idx="44">
                  <c:v>111.65</c:v>
                </c:pt>
                <c:pt idx="45">
                  <c:v>111.11</c:v>
                </c:pt>
                <c:pt idx="46">
                  <c:v>110.19</c:v>
                </c:pt>
                <c:pt idx="47">
                  <c:v>110.84</c:v>
                </c:pt>
                <c:pt idx="48">
                  <c:v>110.96</c:v>
                </c:pt>
                <c:pt idx="49">
                  <c:v>106.69</c:v>
                </c:pt>
                <c:pt idx="50">
                  <c:v>104.94</c:v>
                </c:pt>
                <c:pt idx="51">
                  <c:v>104.74</c:v>
                </c:pt>
                <c:pt idx="52">
                  <c:v>105.67</c:v>
                </c:pt>
                <c:pt idx="53">
                  <c:v>106.1</c:v>
                </c:pt>
                <c:pt idx="54">
                  <c:v>106.55</c:v>
                </c:pt>
                <c:pt idx="55">
                  <c:v>107.04</c:v>
                </c:pt>
                <c:pt idx="56">
                  <c:v>108.16</c:v>
                </c:pt>
                <c:pt idx="57">
                  <c:v>109.84</c:v>
                </c:pt>
                <c:pt idx="58">
                  <c:v>108.08</c:v>
                </c:pt>
                <c:pt idx="59">
                  <c:v>109.37</c:v>
                </c:pt>
                <c:pt idx="60">
                  <c:v>111.71</c:v>
                </c:pt>
                <c:pt idx="61">
                  <c:v>112.21</c:v>
                </c:pt>
                <c:pt idx="62">
                  <c:v>110.28</c:v>
                </c:pt>
                <c:pt idx="63">
                  <c:v>109.72</c:v>
                </c:pt>
                <c:pt idx="64">
                  <c:v>109.66</c:v>
                </c:pt>
                <c:pt idx="65">
                  <c:v>109.28</c:v>
                </c:pt>
                <c:pt idx="66">
                  <c:v>108.47</c:v>
                </c:pt>
                <c:pt idx="67">
                  <c:v>109.31</c:v>
                </c:pt>
                <c:pt idx="68">
                  <c:v>108.99</c:v>
                </c:pt>
                <c:pt idx="69">
                  <c:v>108.79</c:v>
                </c:pt>
                <c:pt idx="70">
                  <c:v>111.68</c:v>
                </c:pt>
                <c:pt idx="71">
                  <c:v>112.39</c:v>
                </c:pt>
                <c:pt idx="72">
                  <c:v>112.12</c:v>
                </c:pt>
                <c:pt idx="73">
                  <c:v>111.49</c:v>
                </c:pt>
                <c:pt idx="74">
                  <c:v>109.99</c:v>
                </c:pt>
                <c:pt idx="75">
                  <c:v>113.85</c:v>
                </c:pt>
                <c:pt idx="76">
                  <c:v>114.2</c:v>
                </c:pt>
                <c:pt idx="77">
                  <c:v>114.54</c:v>
                </c:pt>
                <c:pt idx="78">
                  <c:v>113.7</c:v>
                </c:pt>
                <c:pt idx="79">
                  <c:v>112.14</c:v>
                </c:pt>
                <c:pt idx="80">
                  <c:v>113.16</c:v>
                </c:pt>
                <c:pt idx="81">
                  <c:v>110.93</c:v>
                </c:pt>
                <c:pt idx="82">
                  <c:v>111.39</c:v>
                </c:pt>
                <c:pt idx="83">
                  <c:v>109.53</c:v>
                </c:pt>
                <c:pt idx="84">
                  <c:v>107.29</c:v>
                </c:pt>
                <c:pt idx="85">
                  <c:v>110.47</c:v>
                </c:pt>
                <c:pt idx="86">
                  <c:v>113.38</c:v>
                </c:pt>
                <c:pt idx="87">
                  <c:v>113.74</c:v>
                </c:pt>
                <c:pt idx="88">
                  <c:v>114.72</c:v>
                </c:pt>
                <c:pt idx="89">
                  <c:v>114.44</c:v>
                </c:pt>
                <c:pt idx="90">
                  <c:v>113.25</c:v>
                </c:pt>
                <c:pt idx="91">
                  <c:v>111.04</c:v>
                </c:pt>
                <c:pt idx="92">
                  <c:v>114.49</c:v>
                </c:pt>
                <c:pt idx="93">
                  <c:v>112.92</c:v>
                </c:pt>
                <c:pt idx="94">
                  <c:v>114.36</c:v>
                </c:pt>
                <c:pt idx="95">
                  <c:v>111.77</c:v>
                </c:pt>
                <c:pt idx="96">
                  <c:v>115.5</c:v>
                </c:pt>
                <c:pt idx="97">
                  <c:v>114.95</c:v>
                </c:pt>
                <c:pt idx="98">
                  <c:v>118.6</c:v>
                </c:pt>
                <c:pt idx="99">
                  <c:v>118.66</c:v>
                </c:pt>
                <c:pt idx="100">
                  <c:v>114.53</c:v>
                </c:pt>
                <c:pt idx="101">
                  <c:v>105.53</c:v>
                </c:pt>
                <c:pt idx="102">
                  <c:v>104.31</c:v>
                </c:pt>
                <c:pt idx="103">
                  <c:v>103.53</c:v>
                </c:pt>
                <c:pt idx="104">
                  <c:v>107.47</c:v>
                </c:pt>
                <c:pt idx="105">
                  <c:v>110.81</c:v>
                </c:pt>
                <c:pt idx="106">
                  <c:v>111.43</c:v>
                </c:pt>
                <c:pt idx="107">
                  <c:v>112.58</c:v>
                </c:pt>
                <c:pt idx="108">
                  <c:v>114.55</c:v>
                </c:pt>
                <c:pt idx="109">
                  <c:v>121.47</c:v>
                </c:pt>
                <c:pt idx="110">
                  <c:v>121.68</c:v>
                </c:pt>
                <c:pt idx="111">
                  <c:v>123.66</c:v>
                </c:pt>
                <c:pt idx="112">
                  <c:v>123.67</c:v>
                </c:pt>
                <c:pt idx="113">
                  <c:v>121.51</c:v>
                </c:pt>
                <c:pt idx="114">
                  <c:v>121.32</c:v>
                </c:pt>
                <c:pt idx="115">
                  <c:v>125.28</c:v>
                </c:pt>
                <c:pt idx="116">
                  <c:v>124.58</c:v>
                </c:pt>
                <c:pt idx="117">
                  <c:v>125.85</c:v>
                </c:pt>
                <c:pt idx="118">
                  <c:v>124.46</c:v>
                </c:pt>
                <c:pt idx="119">
                  <c:v>120.84</c:v>
                </c:pt>
                <c:pt idx="120">
                  <c:v>122.02</c:v>
                </c:pt>
                <c:pt idx="121">
                  <c:v>120.48</c:v>
                </c:pt>
                <c:pt idx="122">
                  <c:v>120.74</c:v>
                </c:pt>
                <c:pt idx="123">
                  <c:v>121.84</c:v>
                </c:pt>
                <c:pt idx="124">
                  <c:v>118.96</c:v>
                </c:pt>
                <c:pt idx="125">
                  <c:v>112.47</c:v>
                </c:pt>
                <c:pt idx="126">
                  <c:v>109.84</c:v>
                </c:pt>
                <c:pt idx="127">
                  <c:v>104.43</c:v>
                </c:pt>
                <c:pt idx="128">
                  <c:v>103.08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1-4F6B-A1A2-726CA6793BE4}"/>
            </c:ext>
          </c:extLst>
        </c:ser>
        <c:ser>
          <c:idx val="1"/>
          <c:order val="1"/>
          <c:tx>
            <c:strRef>
              <c:f>グラフ2!$E$3</c:f>
              <c:strCache>
                <c:ptCount val="1"/>
                <c:pt idx="0">
                  <c:v>安値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グラフ2!$B$4:$B$132</c:f>
              <c:numCache>
                <c:formatCode>m"月"d"日"yyyy"年"</c:formatCode>
                <c:ptCount val="129"/>
                <c:pt idx="0">
                  <c:v>45717</c:v>
                </c:pt>
                <c:pt idx="1">
                  <c:v>45689</c:v>
                </c:pt>
                <c:pt idx="2">
                  <c:v>45658</c:v>
                </c:pt>
                <c:pt idx="3">
                  <c:v>45627</c:v>
                </c:pt>
                <c:pt idx="4">
                  <c:v>45597</c:v>
                </c:pt>
                <c:pt idx="5">
                  <c:v>45566</c:v>
                </c:pt>
                <c:pt idx="6">
                  <c:v>45536</c:v>
                </c:pt>
                <c:pt idx="7">
                  <c:v>45505</c:v>
                </c:pt>
                <c:pt idx="8">
                  <c:v>45474</c:v>
                </c:pt>
                <c:pt idx="9">
                  <c:v>45444</c:v>
                </c:pt>
                <c:pt idx="10">
                  <c:v>45413</c:v>
                </c:pt>
                <c:pt idx="11">
                  <c:v>45383</c:v>
                </c:pt>
                <c:pt idx="12">
                  <c:v>45352</c:v>
                </c:pt>
                <c:pt idx="13">
                  <c:v>45323</c:v>
                </c:pt>
                <c:pt idx="14">
                  <c:v>45292</c:v>
                </c:pt>
                <c:pt idx="15">
                  <c:v>45261</c:v>
                </c:pt>
                <c:pt idx="16">
                  <c:v>45231</c:v>
                </c:pt>
                <c:pt idx="17">
                  <c:v>45200</c:v>
                </c:pt>
                <c:pt idx="18">
                  <c:v>45170</c:v>
                </c:pt>
                <c:pt idx="19">
                  <c:v>45139</c:v>
                </c:pt>
                <c:pt idx="20">
                  <c:v>45108</c:v>
                </c:pt>
                <c:pt idx="21">
                  <c:v>45078</c:v>
                </c:pt>
                <c:pt idx="22">
                  <c:v>45047</c:v>
                </c:pt>
                <c:pt idx="23">
                  <c:v>45017</c:v>
                </c:pt>
                <c:pt idx="24">
                  <c:v>44986</c:v>
                </c:pt>
                <c:pt idx="25">
                  <c:v>44958</c:v>
                </c:pt>
                <c:pt idx="26">
                  <c:v>44927</c:v>
                </c:pt>
                <c:pt idx="27">
                  <c:v>44896</c:v>
                </c:pt>
                <c:pt idx="28">
                  <c:v>44866</c:v>
                </c:pt>
                <c:pt idx="29">
                  <c:v>44835</c:v>
                </c:pt>
                <c:pt idx="30">
                  <c:v>44805</c:v>
                </c:pt>
                <c:pt idx="31">
                  <c:v>44774</c:v>
                </c:pt>
                <c:pt idx="32">
                  <c:v>44743</c:v>
                </c:pt>
                <c:pt idx="33">
                  <c:v>44713</c:v>
                </c:pt>
                <c:pt idx="34">
                  <c:v>44682</c:v>
                </c:pt>
                <c:pt idx="35">
                  <c:v>44652</c:v>
                </c:pt>
                <c:pt idx="36">
                  <c:v>44621</c:v>
                </c:pt>
                <c:pt idx="37">
                  <c:v>44593</c:v>
                </c:pt>
                <c:pt idx="38">
                  <c:v>44562</c:v>
                </c:pt>
                <c:pt idx="39">
                  <c:v>44531</c:v>
                </c:pt>
                <c:pt idx="40">
                  <c:v>44501</c:v>
                </c:pt>
                <c:pt idx="41">
                  <c:v>44470</c:v>
                </c:pt>
                <c:pt idx="42">
                  <c:v>44440</c:v>
                </c:pt>
                <c:pt idx="43">
                  <c:v>44409</c:v>
                </c:pt>
                <c:pt idx="44">
                  <c:v>44378</c:v>
                </c:pt>
                <c:pt idx="45">
                  <c:v>44348</c:v>
                </c:pt>
                <c:pt idx="46">
                  <c:v>44317</c:v>
                </c:pt>
                <c:pt idx="47">
                  <c:v>44287</c:v>
                </c:pt>
                <c:pt idx="48">
                  <c:v>44256</c:v>
                </c:pt>
                <c:pt idx="49">
                  <c:v>44228</c:v>
                </c:pt>
                <c:pt idx="50">
                  <c:v>44197</c:v>
                </c:pt>
                <c:pt idx="51">
                  <c:v>44166</c:v>
                </c:pt>
                <c:pt idx="52">
                  <c:v>44136</c:v>
                </c:pt>
                <c:pt idx="53">
                  <c:v>44105</c:v>
                </c:pt>
                <c:pt idx="54">
                  <c:v>44075</c:v>
                </c:pt>
                <c:pt idx="55">
                  <c:v>44044</c:v>
                </c:pt>
                <c:pt idx="56">
                  <c:v>44013</c:v>
                </c:pt>
                <c:pt idx="57">
                  <c:v>43983</c:v>
                </c:pt>
                <c:pt idx="58">
                  <c:v>43952</c:v>
                </c:pt>
                <c:pt idx="59">
                  <c:v>43922</c:v>
                </c:pt>
                <c:pt idx="60">
                  <c:v>43891</c:v>
                </c:pt>
                <c:pt idx="61">
                  <c:v>43862</c:v>
                </c:pt>
                <c:pt idx="62">
                  <c:v>43831</c:v>
                </c:pt>
                <c:pt idx="63">
                  <c:v>43800</c:v>
                </c:pt>
                <c:pt idx="64">
                  <c:v>43770</c:v>
                </c:pt>
                <c:pt idx="65">
                  <c:v>43739</c:v>
                </c:pt>
                <c:pt idx="66">
                  <c:v>43709</c:v>
                </c:pt>
                <c:pt idx="67">
                  <c:v>43678</c:v>
                </c:pt>
                <c:pt idx="68">
                  <c:v>43647</c:v>
                </c:pt>
                <c:pt idx="69">
                  <c:v>43617</c:v>
                </c:pt>
                <c:pt idx="70">
                  <c:v>43586</c:v>
                </c:pt>
                <c:pt idx="71">
                  <c:v>43556</c:v>
                </c:pt>
                <c:pt idx="72">
                  <c:v>43525</c:v>
                </c:pt>
                <c:pt idx="73">
                  <c:v>43497</c:v>
                </c:pt>
                <c:pt idx="74">
                  <c:v>43466</c:v>
                </c:pt>
                <c:pt idx="75">
                  <c:v>43435</c:v>
                </c:pt>
                <c:pt idx="76">
                  <c:v>43405</c:v>
                </c:pt>
                <c:pt idx="77">
                  <c:v>43374</c:v>
                </c:pt>
                <c:pt idx="78">
                  <c:v>43344</c:v>
                </c:pt>
                <c:pt idx="79">
                  <c:v>43313</c:v>
                </c:pt>
                <c:pt idx="80">
                  <c:v>43282</c:v>
                </c:pt>
                <c:pt idx="81">
                  <c:v>43252</c:v>
                </c:pt>
                <c:pt idx="82">
                  <c:v>43221</c:v>
                </c:pt>
                <c:pt idx="83">
                  <c:v>43191</c:v>
                </c:pt>
                <c:pt idx="84">
                  <c:v>43160</c:v>
                </c:pt>
                <c:pt idx="85">
                  <c:v>43132</c:v>
                </c:pt>
                <c:pt idx="86">
                  <c:v>43101</c:v>
                </c:pt>
                <c:pt idx="87">
                  <c:v>43070</c:v>
                </c:pt>
                <c:pt idx="88">
                  <c:v>43040</c:v>
                </c:pt>
                <c:pt idx="89">
                  <c:v>43009</c:v>
                </c:pt>
                <c:pt idx="90">
                  <c:v>42979</c:v>
                </c:pt>
                <c:pt idx="91">
                  <c:v>42948</c:v>
                </c:pt>
                <c:pt idx="92">
                  <c:v>42917</c:v>
                </c:pt>
                <c:pt idx="93">
                  <c:v>42887</c:v>
                </c:pt>
                <c:pt idx="94">
                  <c:v>42856</c:v>
                </c:pt>
                <c:pt idx="95">
                  <c:v>42826</c:v>
                </c:pt>
                <c:pt idx="96">
                  <c:v>42795</c:v>
                </c:pt>
                <c:pt idx="97">
                  <c:v>42767</c:v>
                </c:pt>
                <c:pt idx="98">
                  <c:v>42736</c:v>
                </c:pt>
                <c:pt idx="99">
                  <c:v>42705</c:v>
                </c:pt>
                <c:pt idx="100">
                  <c:v>42675</c:v>
                </c:pt>
                <c:pt idx="101">
                  <c:v>42644</c:v>
                </c:pt>
                <c:pt idx="102">
                  <c:v>42614</c:v>
                </c:pt>
                <c:pt idx="103">
                  <c:v>42583</c:v>
                </c:pt>
                <c:pt idx="104">
                  <c:v>42552</c:v>
                </c:pt>
                <c:pt idx="105">
                  <c:v>42522</c:v>
                </c:pt>
                <c:pt idx="106">
                  <c:v>42491</c:v>
                </c:pt>
                <c:pt idx="107">
                  <c:v>42461</c:v>
                </c:pt>
                <c:pt idx="108">
                  <c:v>42430</c:v>
                </c:pt>
                <c:pt idx="109">
                  <c:v>42401</c:v>
                </c:pt>
                <c:pt idx="110">
                  <c:v>42370</c:v>
                </c:pt>
                <c:pt idx="111">
                  <c:v>42339</c:v>
                </c:pt>
                <c:pt idx="112">
                  <c:v>42309</c:v>
                </c:pt>
                <c:pt idx="113">
                  <c:v>42278</c:v>
                </c:pt>
                <c:pt idx="114">
                  <c:v>42248</c:v>
                </c:pt>
                <c:pt idx="115">
                  <c:v>42217</c:v>
                </c:pt>
                <c:pt idx="116">
                  <c:v>42186</c:v>
                </c:pt>
                <c:pt idx="117">
                  <c:v>42156</c:v>
                </c:pt>
                <c:pt idx="118">
                  <c:v>42125</c:v>
                </c:pt>
                <c:pt idx="119">
                  <c:v>42095</c:v>
                </c:pt>
                <c:pt idx="120">
                  <c:v>42064</c:v>
                </c:pt>
                <c:pt idx="121">
                  <c:v>42036</c:v>
                </c:pt>
                <c:pt idx="122">
                  <c:v>42005</c:v>
                </c:pt>
                <c:pt idx="123">
                  <c:v>41974</c:v>
                </c:pt>
                <c:pt idx="124">
                  <c:v>41944</c:v>
                </c:pt>
                <c:pt idx="125">
                  <c:v>41913</c:v>
                </c:pt>
                <c:pt idx="126">
                  <c:v>41883</c:v>
                </c:pt>
                <c:pt idx="127">
                  <c:v>41852</c:v>
                </c:pt>
                <c:pt idx="128">
                  <c:v>41821</c:v>
                </c:pt>
              </c:numCache>
            </c:numRef>
          </c:cat>
          <c:val>
            <c:numRef>
              <c:f>グラフ2!$E$4:$E$132</c:f>
              <c:numCache>
                <c:formatCode>General</c:formatCode>
                <c:ptCount val="129"/>
                <c:pt idx="0">
                  <c:v>146.94</c:v>
                </c:pt>
                <c:pt idx="1">
                  <c:v>148.56</c:v>
                </c:pt>
                <c:pt idx="2">
                  <c:v>156.85</c:v>
                </c:pt>
                <c:pt idx="3">
                  <c:v>149.06</c:v>
                </c:pt>
                <c:pt idx="4">
                  <c:v>151.77000000000001</c:v>
                </c:pt>
                <c:pt idx="5">
                  <c:v>142.96</c:v>
                </c:pt>
                <c:pt idx="6">
                  <c:v>139.56</c:v>
                </c:pt>
                <c:pt idx="7">
                  <c:v>148.47999999999999</c:v>
                </c:pt>
                <c:pt idx="8">
                  <c:v>160.25</c:v>
                </c:pt>
                <c:pt idx="9">
                  <c:v>154.53</c:v>
                </c:pt>
                <c:pt idx="10">
                  <c:v>151.85</c:v>
                </c:pt>
                <c:pt idx="11">
                  <c:v>150.80000000000001</c:v>
                </c:pt>
                <c:pt idx="12">
                  <c:v>146.47</c:v>
                </c:pt>
                <c:pt idx="13">
                  <c:v>145.88</c:v>
                </c:pt>
                <c:pt idx="14">
                  <c:v>140.80000000000001</c:v>
                </c:pt>
                <c:pt idx="15">
                  <c:v>140.24</c:v>
                </c:pt>
                <c:pt idx="16">
                  <c:v>146.65</c:v>
                </c:pt>
                <c:pt idx="17">
                  <c:v>147.37</c:v>
                </c:pt>
                <c:pt idx="18">
                  <c:v>144.43</c:v>
                </c:pt>
                <c:pt idx="19">
                  <c:v>141.51</c:v>
                </c:pt>
                <c:pt idx="20">
                  <c:v>137.22999999999999</c:v>
                </c:pt>
                <c:pt idx="21">
                  <c:v>138.44999999999999</c:v>
                </c:pt>
                <c:pt idx="22">
                  <c:v>133.49</c:v>
                </c:pt>
                <c:pt idx="23">
                  <c:v>130.62</c:v>
                </c:pt>
                <c:pt idx="24">
                  <c:v>129.63</c:v>
                </c:pt>
                <c:pt idx="25">
                  <c:v>128.07</c:v>
                </c:pt>
                <c:pt idx="26">
                  <c:v>127.21</c:v>
                </c:pt>
                <c:pt idx="27">
                  <c:v>130.56</c:v>
                </c:pt>
                <c:pt idx="28">
                  <c:v>137.47999999999999</c:v>
                </c:pt>
                <c:pt idx="29">
                  <c:v>143.5</c:v>
                </c:pt>
                <c:pt idx="30">
                  <c:v>138.9</c:v>
                </c:pt>
                <c:pt idx="31">
                  <c:v>130.38999999999999</c:v>
                </c:pt>
                <c:pt idx="32">
                  <c:v>132.49</c:v>
                </c:pt>
                <c:pt idx="33">
                  <c:v>128.62</c:v>
                </c:pt>
                <c:pt idx="34">
                  <c:v>126.35</c:v>
                </c:pt>
                <c:pt idx="35">
                  <c:v>121.65</c:v>
                </c:pt>
                <c:pt idx="36">
                  <c:v>114.63</c:v>
                </c:pt>
                <c:pt idx="37">
                  <c:v>114.14</c:v>
                </c:pt>
                <c:pt idx="38">
                  <c:v>113.46</c:v>
                </c:pt>
                <c:pt idx="39">
                  <c:v>112.54</c:v>
                </c:pt>
                <c:pt idx="40">
                  <c:v>112.52</c:v>
                </c:pt>
                <c:pt idx="41">
                  <c:v>110.81</c:v>
                </c:pt>
                <c:pt idx="42">
                  <c:v>109.09</c:v>
                </c:pt>
                <c:pt idx="43">
                  <c:v>108.71</c:v>
                </c:pt>
                <c:pt idx="44">
                  <c:v>109.05</c:v>
                </c:pt>
                <c:pt idx="45">
                  <c:v>109.17</c:v>
                </c:pt>
                <c:pt idx="46">
                  <c:v>108.32</c:v>
                </c:pt>
                <c:pt idx="47">
                  <c:v>107.46</c:v>
                </c:pt>
                <c:pt idx="48">
                  <c:v>106.35</c:v>
                </c:pt>
                <c:pt idx="49">
                  <c:v>104.4</c:v>
                </c:pt>
                <c:pt idx="50">
                  <c:v>102.57</c:v>
                </c:pt>
                <c:pt idx="51">
                  <c:v>102.86</c:v>
                </c:pt>
                <c:pt idx="52">
                  <c:v>103.16</c:v>
                </c:pt>
                <c:pt idx="53">
                  <c:v>104.01</c:v>
                </c:pt>
                <c:pt idx="54">
                  <c:v>103.99</c:v>
                </c:pt>
                <c:pt idx="55">
                  <c:v>105.09</c:v>
                </c:pt>
                <c:pt idx="56">
                  <c:v>104.17</c:v>
                </c:pt>
                <c:pt idx="57">
                  <c:v>106.06</c:v>
                </c:pt>
                <c:pt idx="58">
                  <c:v>105.97</c:v>
                </c:pt>
                <c:pt idx="59">
                  <c:v>106.34</c:v>
                </c:pt>
                <c:pt idx="60">
                  <c:v>101.17</c:v>
                </c:pt>
                <c:pt idx="61">
                  <c:v>107.49</c:v>
                </c:pt>
                <c:pt idx="62">
                  <c:v>107.63</c:v>
                </c:pt>
                <c:pt idx="63">
                  <c:v>108.41</c:v>
                </c:pt>
                <c:pt idx="64">
                  <c:v>107.87</c:v>
                </c:pt>
                <c:pt idx="65">
                  <c:v>106.47</c:v>
                </c:pt>
                <c:pt idx="66">
                  <c:v>105.72</c:v>
                </c:pt>
                <c:pt idx="67">
                  <c:v>104.44</c:v>
                </c:pt>
                <c:pt idx="68">
                  <c:v>107.2</c:v>
                </c:pt>
                <c:pt idx="69">
                  <c:v>106.77</c:v>
                </c:pt>
                <c:pt idx="70">
                  <c:v>108.26</c:v>
                </c:pt>
                <c:pt idx="71">
                  <c:v>110.79</c:v>
                </c:pt>
                <c:pt idx="72">
                  <c:v>109.7</c:v>
                </c:pt>
                <c:pt idx="73">
                  <c:v>108.71</c:v>
                </c:pt>
                <c:pt idx="74">
                  <c:v>104.96</c:v>
                </c:pt>
                <c:pt idx="75">
                  <c:v>109.53</c:v>
                </c:pt>
                <c:pt idx="76">
                  <c:v>112.29</c:v>
                </c:pt>
                <c:pt idx="77">
                  <c:v>111.36</c:v>
                </c:pt>
                <c:pt idx="78">
                  <c:v>110.37</c:v>
                </c:pt>
                <c:pt idx="79">
                  <c:v>109.76</c:v>
                </c:pt>
                <c:pt idx="80">
                  <c:v>110.26</c:v>
                </c:pt>
                <c:pt idx="81">
                  <c:v>108.7</c:v>
                </c:pt>
                <c:pt idx="82">
                  <c:v>108.1</c:v>
                </c:pt>
                <c:pt idx="83">
                  <c:v>105.64</c:v>
                </c:pt>
                <c:pt idx="84">
                  <c:v>104.55</c:v>
                </c:pt>
                <c:pt idx="85">
                  <c:v>105.52</c:v>
                </c:pt>
                <c:pt idx="86">
                  <c:v>108.27</c:v>
                </c:pt>
                <c:pt idx="87">
                  <c:v>111.41</c:v>
                </c:pt>
                <c:pt idx="88">
                  <c:v>110.83</c:v>
                </c:pt>
                <c:pt idx="89">
                  <c:v>111.64</c:v>
                </c:pt>
                <c:pt idx="90">
                  <c:v>107.31</c:v>
                </c:pt>
                <c:pt idx="91">
                  <c:v>108.25</c:v>
                </c:pt>
                <c:pt idx="92">
                  <c:v>110.18</c:v>
                </c:pt>
                <c:pt idx="93">
                  <c:v>108.81</c:v>
                </c:pt>
                <c:pt idx="94">
                  <c:v>110.21</c:v>
                </c:pt>
                <c:pt idx="95">
                  <c:v>108.11</c:v>
                </c:pt>
                <c:pt idx="96">
                  <c:v>110.09</c:v>
                </c:pt>
                <c:pt idx="97">
                  <c:v>111.57</c:v>
                </c:pt>
                <c:pt idx="98">
                  <c:v>112.04</c:v>
                </c:pt>
                <c:pt idx="99">
                  <c:v>112.84</c:v>
                </c:pt>
                <c:pt idx="100">
                  <c:v>101.15</c:v>
                </c:pt>
                <c:pt idx="101">
                  <c:v>101.19</c:v>
                </c:pt>
                <c:pt idx="102">
                  <c:v>100.07</c:v>
                </c:pt>
                <c:pt idx="103">
                  <c:v>99.53</c:v>
                </c:pt>
                <c:pt idx="104">
                  <c:v>100.02</c:v>
                </c:pt>
                <c:pt idx="105">
                  <c:v>99.08</c:v>
                </c:pt>
                <c:pt idx="106">
                  <c:v>105.52</c:v>
                </c:pt>
                <c:pt idx="107">
                  <c:v>106.27</c:v>
                </c:pt>
                <c:pt idx="108">
                  <c:v>110.65</c:v>
                </c:pt>
                <c:pt idx="109">
                  <c:v>110.98</c:v>
                </c:pt>
                <c:pt idx="110">
                  <c:v>115.96</c:v>
                </c:pt>
                <c:pt idx="111">
                  <c:v>119.98</c:v>
                </c:pt>
                <c:pt idx="112">
                  <c:v>120.24</c:v>
                </c:pt>
                <c:pt idx="113">
                  <c:v>118.04</c:v>
                </c:pt>
                <c:pt idx="114">
                  <c:v>118.65</c:v>
                </c:pt>
                <c:pt idx="115">
                  <c:v>116.46</c:v>
                </c:pt>
                <c:pt idx="116">
                  <c:v>120.38</c:v>
                </c:pt>
                <c:pt idx="117">
                  <c:v>121.92</c:v>
                </c:pt>
                <c:pt idx="118">
                  <c:v>118.86</c:v>
                </c:pt>
                <c:pt idx="119">
                  <c:v>118.47</c:v>
                </c:pt>
                <c:pt idx="120">
                  <c:v>118.3</c:v>
                </c:pt>
                <c:pt idx="121">
                  <c:v>116.65</c:v>
                </c:pt>
                <c:pt idx="122">
                  <c:v>115.82</c:v>
                </c:pt>
                <c:pt idx="123">
                  <c:v>115.56</c:v>
                </c:pt>
                <c:pt idx="124">
                  <c:v>112.41</c:v>
                </c:pt>
                <c:pt idx="125">
                  <c:v>105.18</c:v>
                </c:pt>
                <c:pt idx="126">
                  <c:v>104.03</c:v>
                </c:pt>
                <c:pt idx="127">
                  <c:v>101.49</c:v>
                </c:pt>
                <c:pt idx="128">
                  <c:v>101.04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D1-4F6B-A1A2-726CA6793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6437808"/>
        <c:axId val="656436008"/>
      </c:lineChart>
      <c:dateAx>
        <c:axId val="656437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年</a:t>
                </a:r>
              </a:p>
            </c:rich>
          </c:tx>
          <c:layout>
            <c:manualLayout>
              <c:xMode val="edge"/>
              <c:yMode val="edge"/>
              <c:x val="0.50385620565905043"/>
              <c:y val="0.877638888888888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6436008"/>
        <c:crosses val="autoZero"/>
        <c:auto val="1"/>
        <c:lblOffset val="100"/>
        <c:baseTimeUnit val="months"/>
        <c:majorUnit val="1"/>
        <c:majorTimeUnit val="years"/>
      </c:dateAx>
      <c:valAx>
        <c:axId val="656436008"/>
        <c:scaling>
          <c:orientation val="minMax"/>
          <c:max val="165"/>
          <c:min val="95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円／ドル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6437808"/>
        <c:crosses val="autoZero"/>
        <c:crossBetween val="midCat"/>
      </c:valAx>
      <c:spPr>
        <a:noFill/>
        <a:ln>
          <a:solidFill>
            <a:schemeClr val="bg2"/>
          </a:solidFill>
        </a:ln>
        <a:effectLst/>
      </c:spPr>
    </c:plotArea>
    <c:legend>
      <c:legendPos val="r"/>
      <c:layout>
        <c:manualLayout>
          <c:xMode val="edge"/>
          <c:yMode val="edge"/>
          <c:x val="0.45916380240019916"/>
          <c:y val="9.3170749489647139E-2"/>
          <c:w val="0.21570923488084545"/>
          <c:h val="0.212212744240303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46981627296591"/>
          <c:y val="4.1666666666666664E-2"/>
          <c:w val="0.82931817188456447"/>
          <c:h val="0.73577136191309422"/>
        </c:manualLayout>
      </c:layout>
      <c:lineChart>
        <c:grouping val="standard"/>
        <c:varyColors val="0"/>
        <c:ser>
          <c:idx val="0"/>
          <c:order val="0"/>
          <c:tx>
            <c:strRef>
              <c:f>グラフ2!$D$3</c:f>
              <c:strCache>
                <c:ptCount val="1"/>
                <c:pt idx="0">
                  <c:v>高値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グラフ2!$B$4:$B$132</c:f>
              <c:numCache>
                <c:formatCode>m"月"d"日"yyyy"年"</c:formatCode>
                <c:ptCount val="129"/>
                <c:pt idx="0">
                  <c:v>45717</c:v>
                </c:pt>
                <c:pt idx="1">
                  <c:v>45689</c:v>
                </c:pt>
                <c:pt idx="2">
                  <c:v>45658</c:v>
                </c:pt>
                <c:pt idx="3">
                  <c:v>45627</c:v>
                </c:pt>
                <c:pt idx="4">
                  <c:v>45597</c:v>
                </c:pt>
                <c:pt idx="5">
                  <c:v>45566</c:v>
                </c:pt>
                <c:pt idx="6">
                  <c:v>45536</c:v>
                </c:pt>
                <c:pt idx="7">
                  <c:v>45505</c:v>
                </c:pt>
                <c:pt idx="8">
                  <c:v>45474</c:v>
                </c:pt>
                <c:pt idx="9">
                  <c:v>45444</c:v>
                </c:pt>
                <c:pt idx="10">
                  <c:v>45413</c:v>
                </c:pt>
                <c:pt idx="11">
                  <c:v>45383</c:v>
                </c:pt>
                <c:pt idx="12">
                  <c:v>45352</c:v>
                </c:pt>
                <c:pt idx="13">
                  <c:v>45323</c:v>
                </c:pt>
                <c:pt idx="14">
                  <c:v>45292</c:v>
                </c:pt>
                <c:pt idx="15">
                  <c:v>45261</c:v>
                </c:pt>
                <c:pt idx="16">
                  <c:v>45231</c:v>
                </c:pt>
                <c:pt idx="17">
                  <c:v>45200</c:v>
                </c:pt>
                <c:pt idx="18">
                  <c:v>45170</c:v>
                </c:pt>
                <c:pt idx="19">
                  <c:v>45139</c:v>
                </c:pt>
                <c:pt idx="20">
                  <c:v>45108</c:v>
                </c:pt>
                <c:pt idx="21">
                  <c:v>45078</c:v>
                </c:pt>
                <c:pt idx="22">
                  <c:v>45047</c:v>
                </c:pt>
                <c:pt idx="23">
                  <c:v>45017</c:v>
                </c:pt>
                <c:pt idx="24">
                  <c:v>44986</c:v>
                </c:pt>
                <c:pt idx="25">
                  <c:v>44958</c:v>
                </c:pt>
                <c:pt idx="26">
                  <c:v>44927</c:v>
                </c:pt>
                <c:pt idx="27">
                  <c:v>44896</c:v>
                </c:pt>
                <c:pt idx="28">
                  <c:v>44866</c:v>
                </c:pt>
                <c:pt idx="29">
                  <c:v>44835</c:v>
                </c:pt>
                <c:pt idx="30">
                  <c:v>44805</c:v>
                </c:pt>
                <c:pt idx="31">
                  <c:v>44774</c:v>
                </c:pt>
                <c:pt idx="32">
                  <c:v>44743</c:v>
                </c:pt>
                <c:pt idx="33">
                  <c:v>44713</c:v>
                </c:pt>
                <c:pt idx="34">
                  <c:v>44682</c:v>
                </c:pt>
                <c:pt idx="35">
                  <c:v>44652</c:v>
                </c:pt>
                <c:pt idx="36">
                  <c:v>44621</c:v>
                </c:pt>
                <c:pt idx="37">
                  <c:v>44593</c:v>
                </c:pt>
                <c:pt idx="38">
                  <c:v>44562</c:v>
                </c:pt>
                <c:pt idx="39">
                  <c:v>44531</c:v>
                </c:pt>
                <c:pt idx="40">
                  <c:v>44501</c:v>
                </c:pt>
                <c:pt idx="41">
                  <c:v>44470</c:v>
                </c:pt>
                <c:pt idx="42">
                  <c:v>44440</c:v>
                </c:pt>
                <c:pt idx="43">
                  <c:v>44409</c:v>
                </c:pt>
                <c:pt idx="44">
                  <c:v>44378</c:v>
                </c:pt>
                <c:pt idx="45">
                  <c:v>44348</c:v>
                </c:pt>
                <c:pt idx="46">
                  <c:v>44317</c:v>
                </c:pt>
                <c:pt idx="47">
                  <c:v>44287</c:v>
                </c:pt>
                <c:pt idx="48">
                  <c:v>44256</c:v>
                </c:pt>
                <c:pt idx="49">
                  <c:v>44228</c:v>
                </c:pt>
                <c:pt idx="50">
                  <c:v>44197</c:v>
                </c:pt>
                <c:pt idx="51">
                  <c:v>44166</c:v>
                </c:pt>
                <c:pt idx="52">
                  <c:v>44136</c:v>
                </c:pt>
                <c:pt idx="53">
                  <c:v>44105</c:v>
                </c:pt>
                <c:pt idx="54">
                  <c:v>44075</c:v>
                </c:pt>
                <c:pt idx="55">
                  <c:v>44044</c:v>
                </c:pt>
                <c:pt idx="56">
                  <c:v>44013</c:v>
                </c:pt>
                <c:pt idx="57">
                  <c:v>43983</c:v>
                </c:pt>
                <c:pt idx="58">
                  <c:v>43952</c:v>
                </c:pt>
                <c:pt idx="59">
                  <c:v>43922</c:v>
                </c:pt>
                <c:pt idx="60">
                  <c:v>43891</c:v>
                </c:pt>
                <c:pt idx="61">
                  <c:v>43862</c:v>
                </c:pt>
                <c:pt idx="62">
                  <c:v>43831</c:v>
                </c:pt>
                <c:pt idx="63">
                  <c:v>43800</c:v>
                </c:pt>
                <c:pt idx="64">
                  <c:v>43770</c:v>
                </c:pt>
                <c:pt idx="65">
                  <c:v>43739</c:v>
                </c:pt>
                <c:pt idx="66">
                  <c:v>43709</c:v>
                </c:pt>
                <c:pt idx="67">
                  <c:v>43678</c:v>
                </c:pt>
                <c:pt idx="68">
                  <c:v>43647</c:v>
                </c:pt>
                <c:pt idx="69">
                  <c:v>43617</c:v>
                </c:pt>
                <c:pt idx="70">
                  <c:v>43586</c:v>
                </c:pt>
                <c:pt idx="71">
                  <c:v>43556</c:v>
                </c:pt>
                <c:pt idx="72">
                  <c:v>43525</c:v>
                </c:pt>
                <c:pt idx="73">
                  <c:v>43497</c:v>
                </c:pt>
                <c:pt idx="74">
                  <c:v>43466</c:v>
                </c:pt>
                <c:pt idx="75">
                  <c:v>43435</c:v>
                </c:pt>
                <c:pt idx="76">
                  <c:v>43405</c:v>
                </c:pt>
                <c:pt idx="77">
                  <c:v>43374</c:v>
                </c:pt>
                <c:pt idx="78">
                  <c:v>43344</c:v>
                </c:pt>
                <c:pt idx="79">
                  <c:v>43313</c:v>
                </c:pt>
                <c:pt idx="80">
                  <c:v>43282</c:v>
                </c:pt>
                <c:pt idx="81">
                  <c:v>43252</c:v>
                </c:pt>
                <c:pt idx="82">
                  <c:v>43221</c:v>
                </c:pt>
                <c:pt idx="83">
                  <c:v>43191</c:v>
                </c:pt>
                <c:pt idx="84">
                  <c:v>43160</c:v>
                </c:pt>
                <c:pt idx="85">
                  <c:v>43132</c:v>
                </c:pt>
                <c:pt idx="86">
                  <c:v>43101</c:v>
                </c:pt>
                <c:pt idx="87">
                  <c:v>43070</c:v>
                </c:pt>
                <c:pt idx="88">
                  <c:v>43040</c:v>
                </c:pt>
                <c:pt idx="89">
                  <c:v>43009</c:v>
                </c:pt>
                <c:pt idx="90">
                  <c:v>42979</c:v>
                </c:pt>
                <c:pt idx="91">
                  <c:v>42948</c:v>
                </c:pt>
                <c:pt idx="92">
                  <c:v>42917</c:v>
                </c:pt>
                <c:pt idx="93">
                  <c:v>42887</c:v>
                </c:pt>
                <c:pt idx="94">
                  <c:v>42856</c:v>
                </c:pt>
                <c:pt idx="95">
                  <c:v>42826</c:v>
                </c:pt>
                <c:pt idx="96">
                  <c:v>42795</c:v>
                </c:pt>
                <c:pt idx="97">
                  <c:v>42767</c:v>
                </c:pt>
                <c:pt idx="98">
                  <c:v>42736</c:v>
                </c:pt>
                <c:pt idx="99">
                  <c:v>42705</c:v>
                </c:pt>
                <c:pt idx="100">
                  <c:v>42675</c:v>
                </c:pt>
                <c:pt idx="101">
                  <c:v>42644</c:v>
                </c:pt>
                <c:pt idx="102">
                  <c:v>42614</c:v>
                </c:pt>
                <c:pt idx="103">
                  <c:v>42583</c:v>
                </c:pt>
                <c:pt idx="104">
                  <c:v>42552</c:v>
                </c:pt>
                <c:pt idx="105">
                  <c:v>42522</c:v>
                </c:pt>
                <c:pt idx="106">
                  <c:v>42491</c:v>
                </c:pt>
                <c:pt idx="107">
                  <c:v>42461</c:v>
                </c:pt>
                <c:pt idx="108">
                  <c:v>42430</c:v>
                </c:pt>
                <c:pt idx="109">
                  <c:v>42401</c:v>
                </c:pt>
                <c:pt idx="110">
                  <c:v>42370</c:v>
                </c:pt>
                <c:pt idx="111">
                  <c:v>42339</c:v>
                </c:pt>
                <c:pt idx="112">
                  <c:v>42309</c:v>
                </c:pt>
                <c:pt idx="113">
                  <c:v>42278</c:v>
                </c:pt>
                <c:pt idx="114">
                  <c:v>42248</c:v>
                </c:pt>
                <c:pt idx="115">
                  <c:v>42217</c:v>
                </c:pt>
                <c:pt idx="116">
                  <c:v>42186</c:v>
                </c:pt>
                <c:pt idx="117">
                  <c:v>42156</c:v>
                </c:pt>
                <c:pt idx="118">
                  <c:v>42125</c:v>
                </c:pt>
                <c:pt idx="119">
                  <c:v>42095</c:v>
                </c:pt>
                <c:pt idx="120">
                  <c:v>42064</c:v>
                </c:pt>
                <c:pt idx="121">
                  <c:v>42036</c:v>
                </c:pt>
                <c:pt idx="122">
                  <c:v>42005</c:v>
                </c:pt>
                <c:pt idx="123">
                  <c:v>41974</c:v>
                </c:pt>
                <c:pt idx="124">
                  <c:v>41944</c:v>
                </c:pt>
                <c:pt idx="125">
                  <c:v>41913</c:v>
                </c:pt>
                <c:pt idx="126">
                  <c:v>41883</c:v>
                </c:pt>
                <c:pt idx="127">
                  <c:v>41852</c:v>
                </c:pt>
                <c:pt idx="128">
                  <c:v>41821</c:v>
                </c:pt>
              </c:numCache>
            </c:numRef>
          </c:cat>
          <c:val>
            <c:numRef>
              <c:f>グラフ2!$D$4:$D$132</c:f>
              <c:numCache>
                <c:formatCode>General</c:formatCode>
                <c:ptCount val="129"/>
                <c:pt idx="0">
                  <c:v>151.31</c:v>
                </c:pt>
                <c:pt idx="1">
                  <c:v>155.88</c:v>
                </c:pt>
                <c:pt idx="2">
                  <c:v>157.22999999999999</c:v>
                </c:pt>
                <c:pt idx="3">
                  <c:v>150.74</c:v>
                </c:pt>
                <c:pt idx="4">
                  <c:v>153.09</c:v>
                </c:pt>
                <c:pt idx="5">
                  <c:v>144.53</c:v>
                </c:pt>
                <c:pt idx="6">
                  <c:v>147.19999999999999</c:v>
                </c:pt>
                <c:pt idx="7">
                  <c:v>150.88999999999999</c:v>
                </c:pt>
                <c:pt idx="8">
                  <c:v>161.99</c:v>
                </c:pt>
                <c:pt idx="9">
                  <c:v>161.27000000000001</c:v>
                </c:pt>
                <c:pt idx="10">
                  <c:v>158.01</c:v>
                </c:pt>
                <c:pt idx="11">
                  <c:v>160.03</c:v>
                </c:pt>
                <c:pt idx="12">
                  <c:v>151.97</c:v>
                </c:pt>
                <c:pt idx="13">
                  <c:v>150.88</c:v>
                </c:pt>
                <c:pt idx="14">
                  <c:v>148.80000000000001</c:v>
                </c:pt>
                <c:pt idx="15">
                  <c:v>148.34</c:v>
                </c:pt>
                <c:pt idx="16">
                  <c:v>151.91999999999999</c:v>
                </c:pt>
                <c:pt idx="17">
                  <c:v>151.74</c:v>
                </c:pt>
                <c:pt idx="18">
                  <c:v>149.72</c:v>
                </c:pt>
                <c:pt idx="19">
                  <c:v>147.36000000000001</c:v>
                </c:pt>
                <c:pt idx="20">
                  <c:v>144.93</c:v>
                </c:pt>
                <c:pt idx="21">
                  <c:v>145.07</c:v>
                </c:pt>
                <c:pt idx="22">
                  <c:v>140.93</c:v>
                </c:pt>
                <c:pt idx="23">
                  <c:v>136.56</c:v>
                </c:pt>
                <c:pt idx="24">
                  <c:v>137.91</c:v>
                </c:pt>
                <c:pt idx="25">
                  <c:v>136.93</c:v>
                </c:pt>
                <c:pt idx="26">
                  <c:v>134.77000000000001</c:v>
                </c:pt>
                <c:pt idx="27">
                  <c:v>138.16999999999999</c:v>
                </c:pt>
                <c:pt idx="28">
                  <c:v>148.82</c:v>
                </c:pt>
                <c:pt idx="29">
                  <c:v>151.94</c:v>
                </c:pt>
                <c:pt idx="30">
                  <c:v>145.88999999999999</c:v>
                </c:pt>
                <c:pt idx="31">
                  <c:v>139.06</c:v>
                </c:pt>
                <c:pt idx="32">
                  <c:v>139.38999999999999</c:v>
                </c:pt>
                <c:pt idx="33">
                  <c:v>136.99</c:v>
                </c:pt>
                <c:pt idx="34">
                  <c:v>131.34</c:v>
                </c:pt>
                <c:pt idx="35">
                  <c:v>131.24</c:v>
                </c:pt>
                <c:pt idx="36">
                  <c:v>125.1</c:v>
                </c:pt>
                <c:pt idx="37">
                  <c:v>116.33</c:v>
                </c:pt>
                <c:pt idx="38">
                  <c:v>116.34</c:v>
                </c:pt>
                <c:pt idx="39">
                  <c:v>115.2</c:v>
                </c:pt>
                <c:pt idx="40">
                  <c:v>115.51</c:v>
                </c:pt>
                <c:pt idx="41">
                  <c:v>114.69</c:v>
                </c:pt>
                <c:pt idx="42">
                  <c:v>112.07</c:v>
                </c:pt>
                <c:pt idx="43">
                  <c:v>110.79</c:v>
                </c:pt>
                <c:pt idx="44">
                  <c:v>111.65</c:v>
                </c:pt>
                <c:pt idx="45">
                  <c:v>111.11</c:v>
                </c:pt>
                <c:pt idx="46">
                  <c:v>110.19</c:v>
                </c:pt>
                <c:pt idx="47">
                  <c:v>110.84</c:v>
                </c:pt>
                <c:pt idx="48">
                  <c:v>110.96</c:v>
                </c:pt>
                <c:pt idx="49">
                  <c:v>106.69</c:v>
                </c:pt>
                <c:pt idx="50">
                  <c:v>104.94</c:v>
                </c:pt>
                <c:pt idx="51">
                  <c:v>104.74</c:v>
                </c:pt>
                <c:pt idx="52">
                  <c:v>105.67</c:v>
                </c:pt>
                <c:pt idx="53">
                  <c:v>106.1</c:v>
                </c:pt>
                <c:pt idx="54">
                  <c:v>106.55</c:v>
                </c:pt>
                <c:pt idx="55">
                  <c:v>107.04</c:v>
                </c:pt>
                <c:pt idx="56">
                  <c:v>108.16</c:v>
                </c:pt>
                <c:pt idx="57">
                  <c:v>109.84</c:v>
                </c:pt>
                <c:pt idx="58">
                  <c:v>108.08</c:v>
                </c:pt>
                <c:pt idx="59">
                  <c:v>109.37</c:v>
                </c:pt>
                <c:pt idx="60">
                  <c:v>111.71</c:v>
                </c:pt>
                <c:pt idx="61">
                  <c:v>112.21</c:v>
                </c:pt>
                <c:pt idx="62">
                  <c:v>110.28</c:v>
                </c:pt>
                <c:pt idx="63">
                  <c:v>109.72</c:v>
                </c:pt>
                <c:pt idx="64">
                  <c:v>109.66</c:v>
                </c:pt>
                <c:pt idx="65">
                  <c:v>109.28</c:v>
                </c:pt>
                <c:pt idx="66">
                  <c:v>108.47</c:v>
                </c:pt>
                <c:pt idx="67">
                  <c:v>109.31</c:v>
                </c:pt>
                <c:pt idx="68">
                  <c:v>108.99</c:v>
                </c:pt>
                <c:pt idx="69">
                  <c:v>108.79</c:v>
                </c:pt>
                <c:pt idx="70">
                  <c:v>111.68</c:v>
                </c:pt>
                <c:pt idx="71">
                  <c:v>112.39</c:v>
                </c:pt>
                <c:pt idx="72">
                  <c:v>112.12</c:v>
                </c:pt>
                <c:pt idx="73">
                  <c:v>111.49</c:v>
                </c:pt>
                <c:pt idx="74">
                  <c:v>109.99</c:v>
                </c:pt>
                <c:pt idx="75">
                  <c:v>113.85</c:v>
                </c:pt>
                <c:pt idx="76">
                  <c:v>114.2</c:v>
                </c:pt>
                <c:pt idx="77">
                  <c:v>114.54</c:v>
                </c:pt>
                <c:pt idx="78">
                  <c:v>113.7</c:v>
                </c:pt>
                <c:pt idx="79">
                  <c:v>112.14</c:v>
                </c:pt>
                <c:pt idx="80">
                  <c:v>113.16</c:v>
                </c:pt>
                <c:pt idx="81">
                  <c:v>110.93</c:v>
                </c:pt>
                <c:pt idx="82">
                  <c:v>111.39</c:v>
                </c:pt>
                <c:pt idx="83">
                  <c:v>109.53</c:v>
                </c:pt>
                <c:pt idx="84">
                  <c:v>107.29</c:v>
                </c:pt>
                <c:pt idx="85">
                  <c:v>110.47</c:v>
                </c:pt>
                <c:pt idx="86">
                  <c:v>113.38</c:v>
                </c:pt>
                <c:pt idx="87">
                  <c:v>113.74</c:v>
                </c:pt>
                <c:pt idx="88">
                  <c:v>114.72</c:v>
                </c:pt>
                <c:pt idx="89">
                  <c:v>114.44</c:v>
                </c:pt>
                <c:pt idx="90">
                  <c:v>113.25</c:v>
                </c:pt>
                <c:pt idx="91">
                  <c:v>111.04</c:v>
                </c:pt>
                <c:pt idx="92">
                  <c:v>114.49</c:v>
                </c:pt>
                <c:pt idx="93">
                  <c:v>112.92</c:v>
                </c:pt>
                <c:pt idx="94">
                  <c:v>114.36</c:v>
                </c:pt>
                <c:pt idx="95">
                  <c:v>111.77</c:v>
                </c:pt>
                <c:pt idx="96">
                  <c:v>115.5</c:v>
                </c:pt>
                <c:pt idx="97">
                  <c:v>114.95</c:v>
                </c:pt>
                <c:pt idx="98">
                  <c:v>118.6</c:v>
                </c:pt>
                <c:pt idx="99">
                  <c:v>118.66</c:v>
                </c:pt>
                <c:pt idx="100">
                  <c:v>114.53</c:v>
                </c:pt>
                <c:pt idx="101">
                  <c:v>105.53</c:v>
                </c:pt>
                <c:pt idx="102">
                  <c:v>104.31</c:v>
                </c:pt>
                <c:pt idx="103">
                  <c:v>103.53</c:v>
                </c:pt>
                <c:pt idx="104">
                  <c:v>107.47</c:v>
                </c:pt>
                <c:pt idx="105">
                  <c:v>110.81</c:v>
                </c:pt>
                <c:pt idx="106">
                  <c:v>111.43</c:v>
                </c:pt>
                <c:pt idx="107">
                  <c:v>112.58</c:v>
                </c:pt>
                <c:pt idx="108">
                  <c:v>114.55</c:v>
                </c:pt>
                <c:pt idx="109">
                  <c:v>121.47</c:v>
                </c:pt>
                <c:pt idx="110">
                  <c:v>121.68</c:v>
                </c:pt>
                <c:pt idx="111">
                  <c:v>123.66</c:v>
                </c:pt>
                <c:pt idx="112">
                  <c:v>123.67</c:v>
                </c:pt>
                <c:pt idx="113">
                  <c:v>121.51</c:v>
                </c:pt>
                <c:pt idx="114">
                  <c:v>121.32</c:v>
                </c:pt>
                <c:pt idx="115">
                  <c:v>125.28</c:v>
                </c:pt>
                <c:pt idx="116">
                  <c:v>124.58</c:v>
                </c:pt>
                <c:pt idx="117">
                  <c:v>125.85</c:v>
                </c:pt>
                <c:pt idx="118">
                  <c:v>124.46</c:v>
                </c:pt>
                <c:pt idx="119">
                  <c:v>120.84</c:v>
                </c:pt>
                <c:pt idx="120">
                  <c:v>122.02</c:v>
                </c:pt>
                <c:pt idx="121">
                  <c:v>120.48</c:v>
                </c:pt>
                <c:pt idx="122">
                  <c:v>120.74</c:v>
                </c:pt>
                <c:pt idx="123">
                  <c:v>121.84</c:v>
                </c:pt>
                <c:pt idx="124">
                  <c:v>118.96</c:v>
                </c:pt>
                <c:pt idx="125">
                  <c:v>112.47</c:v>
                </c:pt>
                <c:pt idx="126">
                  <c:v>109.84</c:v>
                </c:pt>
                <c:pt idx="127">
                  <c:v>104.43</c:v>
                </c:pt>
                <c:pt idx="128">
                  <c:v>103.08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9-4095-98D6-91D87197CED5}"/>
            </c:ext>
          </c:extLst>
        </c:ser>
        <c:ser>
          <c:idx val="1"/>
          <c:order val="1"/>
          <c:tx>
            <c:strRef>
              <c:f>グラフ2!$E$3</c:f>
              <c:strCache>
                <c:ptCount val="1"/>
                <c:pt idx="0">
                  <c:v>安値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グラフ2!$B$4:$B$132</c:f>
              <c:numCache>
                <c:formatCode>m"月"d"日"yyyy"年"</c:formatCode>
                <c:ptCount val="129"/>
                <c:pt idx="0">
                  <c:v>45717</c:v>
                </c:pt>
                <c:pt idx="1">
                  <c:v>45689</c:v>
                </c:pt>
                <c:pt idx="2">
                  <c:v>45658</c:v>
                </c:pt>
                <c:pt idx="3">
                  <c:v>45627</c:v>
                </c:pt>
                <c:pt idx="4">
                  <c:v>45597</c:v>
                </c:pt>
                <c:pt idx="5">
                  <c:v>45566</c:v>
                </c:pt>
                <c:pt idx="6">
                  <c:v>45536</c:v>
                </c:pt>
                <c:pt idx="7">
                  <c:v>45505</c:v>
                </c:pt>
                <c:pt idx="8">
                  <c:v>45474</c:v>
                </c:pt>
                <c:pt idx="9">
                  <c:v>45444</c:v>
                </c:pt>
                <c:pt idx="10">
                  <c:v>45413</c:v>
                </c:pt>
                <c:pt idx="11">
                  <c:v>45383</c:v>
                </c:pt>
                <c:pt idx="12">
                  <c:v>45352</c:v>
                </c:pt>
                <c:pt idx="13">
                  <c:v>45323</c:v>
                </c:pt>
                <c:pt idx="14">
                  <c:v>45292</c:v>
                </c:pt>
                <c:pt idx="15">
                  <c:v>45261</c:v>
                </c:pt>
                <c:pt idx="16">
                  <c:v>45231</c:v>
                </c:pt>
                <c:pt idx="17">
                  <c:v>45200</c:v>
                </c:pt>
                <c:pt idx="18">
                  <c:v>45170</c:v>
                </c:pt>
                <c:pt idx="19">
                  <c:v>45139</c:v>
                </c:pt>
                <c:pt idx="20">
                  <c:v>45108</c:v>
                </c:pt>
                <c:pt idx="21">
                  <c:v>45078</c:v>
                </c:pt>
                <c:pt idx="22">
                  <c:v>45047</c:v>
                </c:pt>
                <c:pt idx="23">
                  <c:v>45017</c:v>
                </c:pt>
                <c:pt idx="24">
                  <c:v>44986</c:v>
                </c:pt>
                <c:pt idx="25">
                  <c:v>44958</c:v>
                </c:pt>
                <c:pt idx="26">
                  <c:v>44927</c:v>
                </c:pt>
                <c:pt idx="27">
                  <c:v>44896</c:v>
                </c:pt>
                <c:pt idx="28">
                  <c:v>44866</c:v>
                </c:pt>
                <c:pt idx="29">
                  <c:v>44835</c:v>
                </c:pt>
                <c:pt idx="30">
                  <c:v>44805</c:v>
                </c:pt>
                <c:pt idx="31">
                  <c:v>44774</c:v>
                </c:pt>
                <c:pt idx="32">
                  <c:v>44743</c:v>
                </c:pt>
                <c:pt idx="33">
                  <c:v>44713</c:v>
                </c:pt>
                <c:pt idx="34">
                  <c:v>44682</c:v>
                </c:pt>
                <c:pt idx="35">
                  <c:v>44652</c:v>
                </c:pt>
                <c:pt idx="36">
                  <c:v>44621</c:v>
                </c:pt>
                <c:pt idx="37">
                  <c:v>44593</c:v>
                </c:pt>
                <c:pt idx="38">
                  <c:v>44562</c:v>
                </c:pt>
                <c:pt idx="39">
                  <c:v>44531</c:v>
                </c:pt>
                <c:pt idx="40">
                  <c:v>44501</c:v>
                </c:pt>
                <c:pt idx="41">
                  <c:v>44470</c:v>
                </c:pt>
                <c:pt idx="42">
                  <c:v>44440</c:v>
                </c:pt>
                <c:pt idx="43">
                  <c:v>44409</c:v>
                </c:pt>
                <c:pt idx="44">
                  <c:v>44378</c:v>
                </c:pt>
                <c:pt idx="45">
                  <c:v>44348</c:v>
                </c:pt>
                <c:pt idx="46">
                  <c:v>44317</c:v>
                </c:pt>
                <c:pt idx="47">
                  <c:v>44287</c:v>
                </c:pt>
                <c:pt idx="48">
                  <c:v>44256</c:v>
                </c:pt>
                <c:pt idx="49">
                  <c:v>44228</c:v>
                </c:pt>
                <c:pt idx="50">
                  <c:v>44197</c:v>
                </c:pt>
                <c:pt idx="51">
                  <c:v>44166</c:v>
                </c:pt>
                <c:pt idx="52">
                  <c:v>44136</c:v>
                </c:pt>
                <c:pt idx="53">
                  <c:v>44105</c:v>
                </c:pt>
                <c:pt idx="54">
                  <c:v>44075</c:v>
                </c:pt>
                <c:pt idx="55">
                  <c:v>44044</c:v>
                </c:pt>
                <c:pt idx="56">
                  <c:v>44013</c:v>
                </c:pt>
                <c:pt idx="57">
                  <c:v>43983</c:v>
                </c:pt>
                <c:pt idx="58">
                  <c:v>43952</c:v>
                </c:pt>
                <c:pt idx="59">
                  <c:v>43922</c:v>
                </c:pt>
                <c:pt idx="60">
                  <c:v>43891</c:v>
                </c:pt>
                <c:pt idx="61">
                  <c:v>43862</c:v>
                </c:pt>
                <c:pt idx="62">
                  <c:v>43831</c:v>
                </c:pt>
                <c:pt idx="63">
                  <c:v>43800</c:v>
                </c:pt>
                <c:pt idx="64">
                  <c:v>43770</c:v>
                </c:pt>
                <c:pt idx="65">
                  <c:v>43739</c:v>
                </c:pt>
                <c:pt idx="66">
                  <c:v>43709</c:v>
                </c:pt>
                <c:pt idx="67">
                  <c:v>43678</c:v>
                </c:pt>
                <c:pt idx="68">
                  <c:v>43647</c:v>
                </c:pt>
                <c:pt idx="69">
                  <c:v>43617</c:v>
                </c:pt>
                <c:pt idx="70">
                  <c:v>43586</c:v>
                </c:pt>
                <c:pt idx="71">
                  <c:v>43556</c:v>
                </c:pt>
                <c:pt idx="72">
                  <c:v>43525</c:v>
                </c:pt>
                <c:pt idx="73">
                  <c:v>43497</c:v>
                </c:pt>
                <c:pt idx="74">
                  <c:v>43466</c:v>
                </c:pt>
                <c:pt idx="75">
                  <c:v>43435</c:v>
                </c:pt>
                <c:pt idx="76">
                  <c:v>43405</c:v>
                </c:pt>
                <c:pt idx="77">
                  <c:v>43374</c:v>
                </c:pt>
                <c:pt idx="78">
                  <c:v>43344</c:v>
                </c:pt>
                <c:pt idx="79">
                  <c:v>43313</c:v>
                </c:pt>
                <c:pt idx="80">
                  <c:v>43282</c:v>
                </c:pt>
                <c:pt idx="81">
                  <c:v>43252</c:v>
                </c:pt>
                <c:pt idx="82">
                  <c:v>43221</c:v>
                </c:pt>
                <c:pt idx="83">
                  <c:v>43191</c:v>
                </c:pt>
                <c:pt idx="84">
                  <c:v>43160</c:v>
                </c:pt>
                <c:pt idx="85">
                  <c:v>43132</c:v>
                </c:pt>
                <c:pt idx="86">
                  <c:v>43101</c:v>
                </c:pt>
                <c:pt idx="87">
                  <c:v>43070</c:v>
                </c:pt>
                <c:pt idx="88">
                  <c:v>43040</c:v>
                </c:pt>
                <c:pt idx="89">
                  <c:v>43009</c:v>
                </c:pt>
                <c:pt idx="90">
                  <c:v>42979</c:v>
                </c:pt>
                <c:pt idx="91">
                  <c:v>42948</c:v>
                </c:pt>
                <c:pt idx="92">
                  <c:v>42917</c:v>
                </c:pt>
                <c:pt idx="93">
                  <c:v>42887</c:v>
                </c:pt>
                <c:pt idx="94">
                  <c:v>42856</c:v>
                </c:pt>
                <c:pt idx="95">
                  <c:v>42826</c:v>
                </c:pt>
                <c:pt idx="96">
                  <c:v>42795</c:v>
                </c:pt>
                <c:pt idx="97">
                  <c:v>42767</c:v>
                </c:pt>
                <c:pt idx="98">
                  <c:v>42736</c:v>
                </c:pt>
                <c:pt idx="99">
                  <c:v>42705</c:v>
                </c:pt>
                <c:pt idx="100">
                  <c:v>42675</c:v>
                </c:pt>
                <c:pt idx="101">
                  <c:v>42644</c:v>
                </c:pt>
                <c:pt idx="102">
                  <c:v>42614</c:v>
                </c:pt>
                <c:pt idx="103">
                  <c:v>42583</c:v>
                </c:pt>
                <c:pt idx="104">
                  <c:v>42552</c:v>
                </c:pt>
                <c:pt idx="105">
                  <c:v>42522</c:v>
                </c:pt>
                <c:pt idx="106">
                  <c:v>42491</c:v>
                </c:pt>
                <c:pt idx="107">
                  <c:v>42461</c:v>
                </c:pt>
                <c:pt idx="108">
                  <c:v>42430</c:v>
                </c:pt>
                <c:pt idx="109">
                  <c:v>42401</c:v>
                </c:pt>
                <c:pt idx="110">
                  <c:v>42370</c:v>
                </c:pt>
                <c:pt idx="111">
                  <c:v>42339</c:v>
                </c:pt>
                <c:pt idx="112">
                  <c:v>42309</c:v>
                </c:pt>
                <c:pt idx="113">
                  <c:v>42278</c:v>
                </c:pt>
                <c:pt idx="114">
                  <c:v>42248</c:v>
                </c:pt>
                <c:pt idx="115">
                  <c:v>42217</c:v>
                </c:pt>
                <c:pt idx="116">
                  <c:v>42186</c:v>
                </c:pt>
                <c:pt idx="117">
                  <c:v>42156</c:v>
                </c:pt>
                <c:pt idx="118">
                  <c:v>42125</c:v>
                </c:pt>
                <c:pt idx="119">
                  <c:v>42095</c:v>
                </c:pt>
                <c:pt idx="120">
                  <c:v>42064</c:v>
                </c:pt>
                <c:pt idx="121">
                  <c:v>42036</c:v>
                </c:pt>
                <c:pt idx="122">
                  <c:v>42005</c:v>
                </c:pt>
                <c:pt idx="123">
                  <c:v>41974</c:v>
                </c:pt>
                <c:pt idx="124">
                  <c:v>41944</c:v>
                </c:pt>
                <c:pt idx="125">
                  <c:v>41913</c:v>
                </c:pt>
                <c:pt idx="126">
                  <c:v>41883</c:v>
                </c:pt>
                <c:pt idx="127">
                  <c:v>41852</c:v>
                </c:pt>
                <c:pt idx="128">
                  <c:v>41821</c:v>
                </c:pt>
              </c:numCache>
            </c:numRef>
          </c:cat>
          <c:val>
            <c:numRef>
              <c:f>グラフ2!$E$4:$E$132</c:f>
              <c:numCache>
                <c:formatCode>General</c:formatCode>
                <c:ptCount val="129"/>
                <c:pt idx="0">
                  <c:v>146.94</c:v>
                </c:pt>
                <c:pt idx="1">
                  <c:v>148.56</c:v>
                </c:pt>
                <c:pt idx="2">
                  <c:v>156.85</c:v>
                </c:pt>
                <c:pt idx="3">
                  <c:v>149.06</c:v>
                </c:pt>
                <c:pt idx="4">
                  <c:v>151.77000000000001</c:v>
                </c:pt>
                <c:pt idx="5">
                  <c:v>142.96</c:v>
                </c:pt>
                <c:pt idx="6">
                  <c:v>139.56</c:v>
                </c:pt>
                <c:pt idx="7">
                  <c:v>148.47999999999999</c:v>
                </c:pt>
                <c:pt idx="8">
                  <c:v>160.25</c:v>
                </c:pt>
                <c:pt idx="9">
                  <c:v>154.53</c:v>
                </c:pt>
                <c:pt idx="10">
                  <c:v>151.85</c:v>
                </c:pt>
                <c:pt idx="11">
                  <c:v>150.80000000000001</c:v>
                </c:pt>
                <c:pt idx="12">
                  <c:v>146.47</c:v>
                </c:pt>
                <c:pt idx="13">
                  <c:v>145.88</c:v>
                </c:pt>
                <c:pt idx="14">
                  <c:v>140.80000000000001</c:v>
                </c:pt>
                <c:pt idx="15">
                  <c:v>140.24</c:v>
                </c:pt>
                <c:pt idx="16">
                  <c:v>146.65</c:v>
                </c:pt>
                <c:pt idx="17">
                  <c:v>147.37</c:v>
                </c:pt>
                <c:pt idx="18">
                  <c:v>144.43</c:v>
                </c:pt>
                <c:pt idx="19">
                  <c:v>141.51</c:v>
                </c:pt>
                <c:pt idx="20">
                  <c:v>137.22999999999999</c:v>
                </c:pt>
                <c:pt idx="21">
                  <c:v>138.44999999999999</c:v>
                </c:pt>
                <c:pt idx="22">
                  <c:v>133.49</c:v>
                </c:pt>
                <c:pt idx="23">
                  <c:v>130.62</c:v>
                </c:pt>
                <c:pt idx="24">
                  <c:v>129.63</c:v>
                </c:pt>
                <c:pt idx="25">
                  <c:v>128.07</c:v>
                </c:pt>
                <c:pt idx="26">
                  <c:v>127.21</c:v>
                </c:pt>
                <c:pt idx="27">
                  <c:v>130.56</c:v>
                </c:pt>
                <c:pt idx="28">
                  <c:v>137.47999999999999</c:v>
                </c:pt>
                <c:pt idx="29">
                  <c:v>143.5</c:v>
                </c:pt>
                <c:pt idx="30">
                  <c:v>138.9</c:v>
                </c:pt>
                <c:pt idx="31">
                  <c:v>130.38999999999999</c:v>
                </c:pt>
                <c:pt idx="32">
                  <c:v>132.49</c:v>
                </c:pt>
                <c:pt idx="33">
                  <c:v>128.62</c:v>
                </c:pt>
                <c:pt idx="34">
                  <c:v>126.35</c:v>
                </c:pt>
                <c:pt idx="35">
                  <c:v>121.65</c:v>
                </c:pt>
                <c:pt idx="36">
                  <c:v>114.63</c:v>
                </c:pt>
                <c:pt idx="37">
                  <c:v>114.14</c:v>
                </c:pt>
                <c:pt idx="38">
                  <c:v>113.46</c:v>
                </c:pt>
                <c:pt idx="39">
                  <c:v>112.54</c:v>
                </c:pt>
                <c:pt idx="40">
                  <c:v>112.52</c:v>
                </c:pt>
                <c:pt idx="41">
                  <c:v>110.81</c:v>
                </c:pt>
                <c:pt idx="42">
                  <c:v>109.09</c:v>
                </c:pt>
                <c:pt idx="43">
                  <c:v>108.71</c:v>
                </c:pt>
                <c:pt idx="44">
                  <c:v>109.05</c:v>
                </c:pt>
                <c:pt idx="45">
                  <c:v>109.17</c:v>
                </c:pt>
                <c:pt idx="46">
                  <c:v>108.32</c:v>
                </c:pt>
                <c:pt idx="47">
                  <c:v>107.46</c:v>
                </c:pt>
                <c:pt idx="48">
                  <c:v>106.35</c:v>
                </c:pt>
                <c:pt idx="49">
                  <c:v>104.4</c:v>
                </c:pt>
                <c:pt idx="50">
                  <c:v>102.57</c:v>
                </c:pt>
                <c:pt idx="51">
                  <c:v>102.86</c:v>
                </c:pt>
                <c:pt idx="52">
                  <c:v>103.16</c:v>
                </c:pt>
                <c:pt idx="53">
                  <c:v>104.01</c:v>
                </c:pt>
                <c:pt idx="54">
                  <c:v>103.99</c:v>
                </c:pt>
                <c:pt idx="55">
                  <c:v>105.09</c:v>
                </c:pt>
                <c:pt idx="56">
                  <c:v>104.17</c:v>
                </c:pt>
                <c:pt idx="57">
                  <c:v>106.06</c:v>
                </c:pt>
                <c:pt idx="58">
                  <c:v>105.97</c:v>
                </c:pt>
                <c:pt idx="59">
                  <c:v>106.34</c:v>
                </c:pt>
                <c:pt idx="60">
                  <c:v>101.17</c:v>
                </c:pt>
                <c:pt idx="61">
                  <c:v>107.49</c:v>
                </c:pt>
                <c:pt idx="62">
                  <c:v>107.63</c:v>
                </c:pt>
                <c:pt idx="63">
                  <c:v>108.41</c:v>
                </c:pt>
                <c:pt idx="64">
                  <c:v>107.87</c:v>
                </c:pt>
                <c:pt idx="65">
                  <c:v>106.47</c:v>
                </c:pt>
                <c:pt idx="66">
                  <c:v>105.72</c:v>
                </c:pt>
                <c:pt idx="67">
                  <c:v>104.44</c:v>
                </c:pt>
                <c:pt idx="68">
                  <c:v>107.2</c:v>
                </c:pt>
                <c:pt idx="69">
                  <c:v>106.77</c:v>
                </c:pt>
                <c:pt idx="70">
                  <c:v>108.26</c:v>
                </c:pt>
                <c:pt idx="71">
                  <c:v>110.79</c:v>
                </c:pt>
                <c:pt idx="72">
                  <c:v>109.7</c:v>
                </c:pt>
                <c:pt idx="73">
                  <c:v>108.71</c:v>
                </c:pt>
                <c:pt idx="74">
                  <c:v>104.96</c:v>
                </c:pt>
                <c:pt idx="75">
                  <c:v>109.53</c:v>
                </c:pt>
                <c:pt idx="76">
                  <c:v>112.29</c:v>
                </c:pt>
                <c:pt idx="77">
                  <c:v>111.36</c:v>
                </c:pt>
                <c:pt idx="78">
                  <c:v>110.37</c:v>
                </c:pt>
                <c:pt idx="79">
                  <c:v>109.76</c:v>
                </c:pt>
                <c:pt idx="80">
                  <c:v>110.26</c:v>
                </c:pt>
                <c:pt idx="81">
                  <c:v>108.7</c:v>
                </c:pt>
                <c:pt idx="82">
                  <c:v>108.1</c:v>
                </c:pt>
                <c:pt idx="83">
                  <c:v>105.64</c:v>
                </c:pt>
                <c:pt idx="84">
                  <c:v>104.55</c:v>
                </c:pt>
                <c:pt idx="85">
                  <c:v>105.52</c:v>
                </c:pt>
                <c:pt idx="86">
                  <c:v>108.27</c:v>
                </c:pt>
                <c:pt idx="87">
                  <c:v>111.41</c:v>
                </c:pt>
                <c:pt idx="88">
                  <c:v>110.83</c:v>
                </c:pt>
                <c:pt idx="89">
                  <c:v>111.64</c:v>
                </c:pt>
                <c:pt idx="90">
                  <c:v>107.31</c:v>
                </c:pt>
                <c:pt idx="91">
                  <c:v>108.25</c:v>
                </c:pt>
                <c:pt idx="92">
                  <c:v>110.18</c:v>
                </c:pt>
                <c:pt idx="93">
                  <c:v>108.81</c:v>
                </c:pt>
                <c:pt idx="94">
                  <c:v>110.21</c:v>
                </c:pt>
                <c:pt idx="95">
                  <c:v>108.11</c:v>
                </c:pt>
                <c:pt idx="96">
                  <c:v>110.09</c:v>
                </c:pt>
                <c:pt idx="97">
                  <c:v>111.57</c:v>
                </c:pt>
                <c:pt idx="98">
                  <c:v>112.04</c:v>
                </c:pt>
                <c:pt idx="99">
                  <c:v>112.84</c:v>
                </c:pt>
                <c:pt idx="100">
                  <c:v>101.15</c:v>
                </c:pt>
                <c:pt idx="101">
                  <c:v>101.19</c:v>
                </c:pt>
                <c:pt idx="102">
                  <c:v>100.07</c:v>
                </c:pt>
                <c:pt idx="103">
                  <c:v>99.53</c:v>
                </c:pt>
                <c:pt idx="104">
                  <c:v>100.02</c:v>
                </c:pt>
                <c:pt idx="105">
                  <c:v>99.08</c:v>
                </c:pt>
                <c:pt idx="106">
                  <c:v>105.52</c:v>
                </c:pt>
                <c:pt idx="107">
                  <c:v>106.27</c:v>
                </c:pt>
                <c:pt idx="108">
                  <c:v>110.65</c:v>
                </c:pt>
                <c:pt idx="109">
                  <c:v>110.98</c:v>
                </c:pt>
                <c:pt idx="110">
                  <c:v>115.96</c:v>
                </c:pt>
                <c:pt idx="111">
                  <c:v>119.98</c:v>
                </c:pt>
                <c:pt idx="112">
                  <c:v>120.24</c:v>
                </c:pt>
                <c:pt idx="113">
                  <c:v>118.04</c:v>
                </c:pt>
                <c:pt idx="114">
                  <c:v>118.65</c:v>
                </c:pt>
                <c:pt idx="115">
                  <c:v>116.46</c:v>
                </c:pt>
                <c:pt idx="116">
                  <c:v>120.38</c:v>
                </c:pt>
                <c:pt idx="117">
                  <c:v>121.92</c:v>
                </c:pt>
                <c:pt idx="118">
                  <c:v>118.86</c:v>
                </c:pt>
                <c:pt idx="119">
                  <c:v>118.47</c:v>
                </c:pt>
                <c:pt idx="120">
                  <c:v>118.3</c:v>
                </c:pt>
                <c:pt idx="121">
                  <c:v>116.65</c:v>
                </c:pt>
                <c:pt idx="122">
                  <c:v>115.82</c:v>
                </c:pt>
                <c:pt idx="123">
                  <c:v>115.56</c:v>
                </c:pt>
                <c:pt idx="124">
                  <c:v>112.41</c:v>
                </c:pt>
                <c:pt idx="125">
                  <c:v>105.18</c:v>
                </c:pt>
                <c:pt idx="126">
                  <c:v>104.03</c:v>
                </c:pt>
                <c:pt idx="127">
                  <c:v>101.49</c:v>
                </c:pt>
                <c:pt idx="128">
                  <c:v>101.04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9-4095-98D6-91D87197C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6437808"/>
        <c:axId val="656436008"/>
      </c:lineChart>
      <c:dateAx>
        <c:axId val="656437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年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yy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6436008"/>
        <c:crosses val="autoZero"/>
        <c:auto val="1"/>
        <c:lblOffset val="100"/>
        <c:baseTimeUnit val="months"/>
        <c:majorUnit val="1"/>
        <c:majorTimeUnit val="years"/>
      </c:dateAx>
      <c:valAx>
        <c:axId val="656436008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円／ドル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56437808"/>
        <c:crosses val="autoZero"/>
        <c:crossBetween val="between"/>
        <c:majorUnit val="100"/>
        <c:min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092822021154153"/>
          <c:y val="0.12531711459081749"/>
          <c:w val="0.23562356524713188"/>
          <c:h val="0.208015951600229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6769034961117"/>
          <c:y val="0.13162037037037036"/>
          <c:w val="0.7500834901437784"/>
          <c:h val="0.5798202828813063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グラフ3!$B$4:$B$11</c:f>
              <c:numCache>
                <c:formatCode>yyyy"年"m"月"</c:formatCode>
                <c:ptCount val="8"/>
                <c:pt idx="0">
                  <c:v>45658</c:v>
                </c:pt>
                <c:pt idx="1">
                  <c:v>45627</c:v>
                </c:pt>
                <c:pt idx="2">
                  <c:v>45597</c:v>
                </c:pt>
                <c:pt idx="3">
                  <c:v>45566</c:v>
                </c:pt>
                <c:pt idx="4">
                  <c:v>45536</c:v>
                </c:pt>
                <c:pt idx="5">
                  <c:v>45505</c:v>
                </c:pt>
                <c:pt idx="6">
                  <c:v>45474</c:v>
                </c:pt>
                <c:pt idx="7">
                  <c:v>45444</c:v>
                </c:pt>
              </c:numCache>
            </c:numRef>
          </c:cat>
          <c:val>
            <c:numRef>
              <c:f>グラフ3!$C$4:$C$11</c:f>
              <c:numCache>
                <c:formatCode>#,##0</c:formatCode>
                <c:ptCount val="8"/>
                <c:pt idx="0">
                  <c:v>3828</c:v>
                </c:pt>
                <c:pt idx="1">
                  <c:v>3679</c:v>
                </c:pt>
                <c:pt idx="2">
                  <c:v>3627</c:v>
                </c:pt>
                <c:pt idx="3">
                  <c:v>3473</c:v>
                </c:pt>
                <c:pt idx="4">
                  <c:v>3038</c:v>
                </c:pt>
                <c:pt idx="5">
                  <c:v>2650</c:v>
                </c:pt>
                <c:pt idx="6">
                  <c:v>2411</c:v>
                </c:pt>
                <c:pt idx="7">
                  <c:v>2322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1-4F24-A50C-B827C2C2B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0184144"/>
        <c:axId val="624568496"/>
      </c:lineChart>
      <c:dateAx>
        <c:axId val="620184144"/>
        <c:scaling>
          <c:orientation val="minMax"/>
        </c:scaling>
        <c:delete val="0"/>
        <c:axPos val="b"/>
        <c:numFmt formatCode="yyyy&quot;年&quot;m&quot;月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568496"/>
        <c:crosses val="autoZero"/>
        <c:auto val="1"/>
        <c:lblOffset val="100"/>
        <c:baseTimeUnit val="months"/>
      </c:dateAx>
      <c:valAx>
        <c:axId val="624568496"/>
        <c:scaling>
          <c:orientation val="minMax"/>
          <c:max val="400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133298012922395"/>
              <c:y val="3.416630212890054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184144"/>
        <c:crosses val="autoZero"/>
        <c:crossBetween val="between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6769034961117"/>
          <c:y val="0.13162037037037036"/>
          <c:w val="0.7500834901437784"/>
          <c:h val="0.5798202828813063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グラフ3!$B$4:$B$64</c:f>
              <c:numCache>
                <c:formatCode>yyyy"年"m"月"</c:formatCode>
                <c:ptCount val="61"/>
                <c:pt idx="0">
                  <c:v>45658</c:v>
                </c:pt>
                <c:pt idx="1">
                  <c:v>45627</c:v>
                </c:pt>
                <c:pt idx="2">
                  <c:v>45597</c:v>
                </c:pt>
                <c:pt idx="3">
                  <c:v>45566</c:v>
                </c:pt>
                <c:pt idx="4">
                  <c:v>45536</c:v>
                </c:pt>
                <c:pt idx="5">
                  <c:v>45505</c:v>
                </c:pt>
                <c:pt idx="6">
                  <c:v>45474</c:v>
                </c:pt>
                <c:pt idx="7">
                  <c:v>45444</c:v>
                </c:pt>
                <c:pt idx="8">
                  <c:v>45413</c:v>
                </c:pt>
                <c:pt idx="9">
                  <c:v>45383</c:v>
                </c:pt>
                <c:pt idx="10">
                  <c:v>45352</c:v>
                </c:pt>
                <c:pt idx="11">
                  <c:v>45323</c:v>
                </c:pt>
                <c:pt idx="12">
                  <c:v>45292</c:v>
                </c:pt>
                <c:pt idx="13">
                  <c:v>45261</c:v>
                </c:pt>
                <c:pt idx="14">
                  <c:v>45231</c:v>
                </c:pt>
                <c:pt idx="15">
                  <c:v>45200</c:v>
                </c:pt>
                <c:pt idx="16">
                  <c:v>45170</c:v>
                </c:pt>
                <c:pt idx="17">
                  <c:v>45139</c:v>
                </c:pt>
                <c:pt idx="18">
                  <c:v>45108</c:v>
                </c:pt>
                <c:pt idx="19">
                  <c:v>45078</c:v>
                </c:pt>
                <c:pt idx="20">
                  <c:v>45047</c:v>
                </c:pt>
                <c:pt idx="21">
                  <c:v>45017</c:v>
                </c:pt>
                <c:pt idx="22">
                  <c:v>44986</c:v>
                </c:pt>
                <c:pt idx="23">
                  <c:v>44958</c:v>
                </c:pt>
                <c:pt idx="24">
                  <c:v>44927</c:v>
                </c:pt>
                <c:pt idx="25">
                  <c:v>44896</c:v>
                </c:pt>
                <c:pt idx="26">
                  <c:v>44866</c:v>
                </c:pt>
                <c:pt idx="27">
                  <c:v>44835</c:v>
                </c:pt>
                <c:pt idx="28">
                  <c:v>44805</c:v>
                </c:pt>
                <c:pt idx="29">
                  <c:v>44774</c:v>
                </c:pt>
                <c:pt idx="30">
                  <c:v>44743</c:v>
                </c:pt>
                <c:pt idx="31">
                  <c:v>44713</c:v>
                </c:pt>
                <c:pt idx="32">
                  <c:v>44682</c:v>
                </c:pt>
                <c:pt idx="33">
                  <c:v>44652</c:v>
                </c:pt>
                <c:pt idx="34">
                  <c:v>44621</c:v>
                </c:pt>
                <c:pt idx="35">
                  <c:v>44593</c:v>
                </c:pt>
                <c:pt idx="36">
                  <c:v>44562</c:v>
                </c:pt>
                <c:pt idx="37">
                  <c:v>44531</c:v>
                </c:pt>
                <c:pt idx="38">
                  <c:v>44501</c:v>
                </c:pt>
                <c:pt idx="39">
                  <c:v>44470</c:v>
                </c:pt>
                <c:pt idx="40">
                  <c:v>44440</c:v>
                </c:pt>
                <c:pt idx="41">
                  <c:v>44409</c:v>
                </c:pt>
                <c:pt idx="42">
                  <c:v>44378</c:v>
                </c:pt>
                <c:pt idx="43">
                  <c:v>44348</c:v>
                </c:pt>
                <c:pt idx="44">
                  <c:v>44317</c:v>
                </c:pt>
                <c:pt idx="45">
                  <c:v>44287</c:v>
                </c:pt>
                <c:pt idx="46">
                  <c:v>44256</c:v>
                </c:pt>
                <c:pt idx="47">
                  <c:v>44228</c:v>
                </c:pt>
                <c:pt idx="48">
                  <c:v>44197</c:v>
                </c:pt>
                <c:pt idx="49">
                  <c:v>44166</c:v>
                </c:pt>
                <c:pt idx="50">
                  <c:v>44136</c:v>
                </c:pt>
                <c:pt idx="51">
                  <c:v>44105</c:v>
                </c:pt>
                <c:pt idx="52">
                  <c:v>44075</c:v>
                </c:pt>
                <c:pt idx="53">
                  <c:v>44044</c:v>
                </c:pt>
                <c:pt idx="54">
                  <c:v>44013</c:v>
                </c:pt>
                <c:pt idx="55">
                  <c:v>43983</c:v>
                </c:pt>
                <c:pt idx="56">
                  <c:v>43952</c:v>
                </c:pt>
                <c:pt idx="57">
                  <c:v>43922</c:v>
                </c:pt>
                <c:pt idx="58">
                  <c:v>43891</c:v>
                </c:pt>
                <c:pt idx="59">
                  <c:v>43862</c:v>
                </c:pt>
                <c:pt idx="60">
                  <c:v>43831</c:v>
                </c:pt>
              </c:numCache>
            </c:numRef>
          </c:cat>
          <c:val>
            <c:numRef>
              <c:f>グラフ3!$C$4:$C$64</c:f>
              <c:numCache>
                <c:formatCode>#,##0</c:formatCode>
                <c:ptCount val="61"/>
                <c:pt idx="0">
                  <c:v>3828</c:v>
                </c:pt>
                <c:pt idx="1">
                  <c:v>3679</c:v>
                </c:pt>
                <c:pt idx="2">
                  <c:v>3627</c:v>
                </c:pt>
                <c:pt idx="3">
                  <c:v>3473</c:v>
                </c:pt>
                <c:pt idx="4">
                  <c:v>3038</c:v>
                </c:pt>
                <c:pt idx="5">
                  <c:v>2650</c:v>
                </c:pt>
                <c:pt idx="6">
                  <c:v>2411</c:v>
                </c:pt>
                <c:pt idx="7">
                  <c:v>2322</c:v>
                </c:pt>
                <c:pt idx="8">
                  <c:v>2264</c:v>
                </c:pt>
                <c:pt idx="9">
                  <c:v>2228</c:v>
                </c:pt>
                <c:pt idx="10">
                  <c:v>2198</c:v>
                </c:pt>
                <c:pt idx="11">
                  <c:v>2185</c:v>
                </c:pt>
                <c:pt idx="12">
                  <c:v>2168</c:v>
                </c:pt>
                <c:pt idx="13">
                  <c:v>2164</c:v>
                </c:pt>
                <c:pt idx="14">
                  <c:v>2157</c:v>
                </c:pt>
                <c:pt idx="15">
                  <c:v>2123</c:v>
                </c:pt>
                <c:pt idx="16">
                  <c:v>2066</c:v>
                </c:pt>
                <c:pt idx="17">
                  <c:v>2043</c:v>
                </c:pt>
                <c:pt idx="18">
                  <c:v>2046</c:v>
                </c:pt>
                <c:pt idx="19">
                  <c:v>2046</c:v>
                </c:pt>
                <c:pt idx="20">
                  <c:v>2050</c:v>
                </c:pt>
                <c:pt idx="21">
                  <c:v>2045</c:v>
                </c:pt>
                <c:pt idx="22">
                  <c:v>2031</c:v>
                </c:pt>
                <c:pt idx="23">
                  <c:v>2025</c:v>
                </c:pt>
                <c:pt idx="24">
                  <c:v>2033</c:v>
                </c:pt>
                <c:pt idx="25">
                  <c:v>2044</c:v>
                </c:pt>
                <c:pt idx="26">
                  <c:v>2028</c:v>
                </c:pt>
                <c:pt idx="27">
                  <c:v>2019</c:v>
                </c:pt>
                <c:pt idx="28">
                  <c:v>1970</c:v>
                </c:pt>
                <c:pt idx="29">
                  <c:v>1972</c:v>
                </c:pt>
                <c:pt idx="30">
                  <c:v>1985</c:v>
                </c:pt>
                <c:pt idx="31">
                  <c:v>1969</c:v>
                </c:pt>
                <c:pt idx="32">
                  <c:v>1982</c:v>
                </c:pt>
                <c:pt idx="33">
                  <c:v>1982</c:v>
                </c:pt>
                <c:pt idx="34">
                  <c:v>1980</c:v>
                </c:pt>
                <c:pt idx="35">
                  <c:v>2010</c:v>
                </c:pt>
                <c:pt idx="36">
                  <c:v>2009</c:v>
                </c:pt>
                <c:pt idx="37">
                  <c:v>2007</c:v>
                </c:pt>
                <c:pt idx="38">
                  <c:v>2040</c:v>
                </c:pt>
                <c:pt idx="39">
                  <c:v>2062</c:v>
                </c:pt>
                <c:pt idx="40">
                  <c:v>2101</c:v>
                </c:pt>
                <c:pt idx="41">
                  <c:v>2107</c:v>
                </c:pt>
                <c:pt idx="42">
                  <c:v>2110</c:v>
                </c:pt>
                <c:pt idx="43">
                  <c:v>2114</c:v>
                </c:pt>
                <c:pt idx="44">
                  <c:v>2111</c:v>
                </c:pt>
                <c:pt idx="45">
                  <c:v>2118</c:v>
                </c:pt>
                <c:pt idx="46">
                  <c:v>2119</c:v>
                </c:pt>
                <c:pt idx="47">
                  <c:v>2133</c:v>
                </c:pt>
                <c:pt idx="48">
                  <c:v>2139</c:v>
                </c:pt>
                <c:pt idx="49">
                  <c:v>2141</c:v>
                </c:pt>
                <c:pt idx="50">
                  <c:v>2143</c:v>
                </c:pt>
                <c:pt idx="51">
                  <c:v>2157</c:v>
                </c:pt>
                <c:pt idx="52">
                  <c:v>2160</c:v>
                </c:pt>
                <c:pt idx="53">
                  <c:v>2164</c:v>
                </c:pt>
                <c:pt idx="54">
                  <c:v>2166</c:v>
                </c:pt>
                <c:pt idx="55">
                  <c:v>2166</c:v>
                </c:pt>
                <c:pt idx="56">
                  <c:v>2166</c:v>
                </c:pt>
                <c:pt idx="57">
                  <c:v>2160</c:v>
                </c:pt>
                <c:pt idx="58">
                  <c:v>2174</c:v>
                </c:pt>
                <c:pt idx="59">
                  <c:v>2184</c:v>
                </c:pt>
                <c:pt idx="60">
                  <c:v>2176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4-4E43-81A3-CB9815FDD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0184144"/>
        <c:axId val="624568496"/>
      </c:lineChart>
      <c:dateAx>
        <c:axId val="620184144"/>
        <c:scaling>
          <c:orientation val="minMax"/>
        </c:scaling>
        <c:delete val="0"/>
        <c:axPos val="b"/>
        <c:numFmt formatCode="yyyy&quot;年&quot;m&quot;月&quot;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568496"/>
        <c:crosses val="autoZero"/>
        <c:auto val="1"/>
        <c:lblOffset val="100"/>
        <c:baseTimeUnit val="months"/>
        <c:majorUnit val="1"/>
        <c:majorTimeUnit val="years"/>
      </c:dateAx>
      <c:valAx>
        <c:axId val="624568496"/>
        <c:scaling>
          <c:orientation val="minMax"/>
          <c:max val="400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/>
                  <a:t>円</a:t>
                </a:r>
              </a:p>
            </c:rich>
          </c:tx>
          <c:layout>
            <c:manualLayout>
              <c:xMode val="edge"/>
              <c:yMode val="edge"/>
              <c:x val="0.13133298012922395"/>
              <c:y val="3.416630212890054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184144"/>
        <c:crosses val="autoZero"/>
        <c:crossBetween val="between"/>
      </c:valAx>
      <c:spPr>
        <a:solidFill>
          <a:schemeClr val="bg1"/>
        </a:solidFill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566737</xdr:colOff>
      <xdr:row>3</xdr:row>
      <xdr:rowOff>152400</xdr:rowOff>
    </xdr:from>
    <xdr:to>
      <xdr:col>12</xdr:col>
      <xdr:colOff>514350</xdr:colOff>
      <xdr:row>15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7B3D924-E51E-7FFA-60AE-74D5DCD7E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371474</xdr:colOff>
      <xdr:row>4</xdr:row>
      <xdr:rowOff>47625</xdr:rowOff>
    </xdr:from>
    <xdr:to>
      <xdr:col>18</xdr:col>
      <xdr:colOff>581025</xdr:colOff>
      <xdr:row>14</xdr:row>
      <xdr:rowOff>161924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A29C86-BB85-4A99-9004-DBB317ECCC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352425</xdr:colOff>
      <xdr:row>1</xdr:row>
      <xdr:rowOff>104775</xdr:rowOff>
    </xdr:from>
    <xdr:to>
      <xdr:col>10</xdr:col>
      <xdr:colOff>342900</xdr:colOff>
      <xdr:row>12</xdr:row>
      <xdr:rowOff>219075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1814B0-5136-0B4A-7589-2D4AC842F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371475</xdr:colOff>
      <xdr:row>13</xdr:row>
      <xdr:rowOff>123825</xdr:rowOff>
    </xdr:from>
    <xdr:to>
      <xdr:col>10</xdr:col>
      <xdr:colOff>361950</xdr:colOff>
      <xdr:row>25</xdr:row>
      <xdr:rowOff>9525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F23771-394D-432E-8EAD-84F7A979A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EE2D71B-B8F3-419D-B0D5-74C0094033FB}" name="テーブル1" displayName="テーブル1" ref="A3:E14" totalsRowShown="0" headerRowDxfId="20" dataDxfId="19">
  <autoFilter ref="A3:E14" xr:uid="{1EE2D71B-B8F3-419D-B0D5-74C0094033FB}"/>
  <tableColumns count="5">
    <tableColumn id="1" xr3:uid="{B1C322E0-F480-4040-8076-EDB894614C21}" name="No." dataDxfId="18"/>
    <tableColumn id="4" xr3:uid="{937F0704-A5AF-46B3-AF1B-5E27E1B42840}" name="内容" dataDxfId="17"/>
    <tableColumn id="5" xr3:uid="{7FA2C65B-ED55-4278-99C7-74B330042FEC}" name="開始日" dataDxfId="16"/>
    <tableColumn id="8" xr3:uid="{AB69DA62-945D-4D7B-AFB8-6402FB92B3C9}" name="終了日" dataDxfId="15"/>
    <tableColumn id="9" xr3:uid="{401B1B0B-E9F7-4505-8576-3EA648081CB1}" name="ステータス" dataDxfId="14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30B3C5-5F57-4748-AFA7-6B7B39F6AF54}" name="テーブル3" displayName="テーブル3" ref="B3:L34" totalsRowShown="0" headerRowDxfId="13">
  <autoFilter ref="B3:L34" xr:uid="{0830B3C5-5F57-4748-AFA7-6B7B39F6AF54}"/>
  <tableColumns count="11">
    <tableColumn id="1" xr3:uid="{0C45BE41-CFB5-4E1B-BA1F-7B4816AC232A}" name="日付"/>
    <tableColumn id="6" xr3:uid="{6F059425-09C6-47E3-8F15-5781B272D937}" name="平均気圧_x000a_(hPa)"/>
    <tableColumn id="2" xr3:uid="{89F0300A-8653-43B4-B886-C59FBCE24305}" name="降水量_x000a_(mm)"/>
    <tableColumn id="3" xr3:uid="{EB55524B-C14F-49CE-AF0B-2080C447DF5F}" name="平均気温(℃)" dataDxfId="12"/>
    <tableColumn id="4" xr3:uid="{5F4D41F9-1644-4F99-B5C5-6CB3C959EA18}" name="最高気温(℃)" dataDxfId="11"/>
    <tableColumn id="5" xr3:uid="{3195C3AF-B091-4778-8051-F190975D6C38}" name="最低気温(℃)" dataDxfId="10"/>
    <tableColumn id="7" xr3:uid="{EE8A4B67-C7B4-4B05-947C-54805A79BFF2}" name="平均湿度_x000a_(％）"/>
    <tableColumn id="8" xr3:uid="{B955E185-C9BF-4188-8729-346053B2E934}" name="平均風速_x000a_(m/s)" dataDxfId="9"/>
    <tableColumn id="10" xr3:uid="{56EA168A-F5B8-40A7-9488-B2FB084B57B4}" name="日照時間_x000a_(h)" dataDxfId="8"/>
    <tableColumn id="9" xr3:uid="{C347C9D8-1272-427F-9E4A-D6D8071AE4FB}" name="天気概要_x000a_（昼）"/>
    <tableColumn id="11" xr3:uid="{D56D885D-8FFF-4FF3-A31F-49E8AB0DF402}" name="天気概要_x000a_（夜）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D5C95EA-A190-4AF2-95C4-77026AC85EB2}" name="テーブル5" displayName="テーブル5" ref="B3:G10" totalsRowShown="0" headerRowDxfId="7">
  <autoFilter ref="B3:G10" xr:uid="{7D5C95EA-A190-4AF2-95C4-77026AC85EB2}"/>
  <tableColumns count="6">
    <tableColumn id="1" xr3:uid="{09A01E59-7DFE-47F6-9D52-7E0B38C69705}" name="コンビニ名"/>
    <tableColumn id="2" xr3:uid="{9CFDF519-F14B-4138-ABF3-E491F63CBE6F}" name="2020年" dataCellStyle="桁区切り"/>
    <tableColumn id="3" xr3:uid="{9BA6F36F-A93C-4BA5-94F2-4550B44DBF15}" name="2021年" dataCellStyle="桁区切り"/>
    <tableColumn id="4" xr3:uid="{28ED4A5E-CBDE-4640-8D04-3287442C15B7}" name="2022年" dataCellStyle="桁区切り"/>
    <tableColumn id="5" xr3:uid="{BF677B33-4FD7-4D63-B6FB-88A1540909C9}" name="2023年" dataCellStyle="桁区切り"/>
    <tableColumn id="6" xr3:uid="{908829CE-D9A6-45C0-9D24-4CFD20320713}" name="2024年" dataCellStyle="桁区切り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A2143DB-12D8-4FF6-9DB7-94459310BE5A}" name="テーブル2" displayName="テーブル2" ref="B3:G67" totalsRowShown="0" headerRowDxfId="6">
  <autoFilter ref="B3:G67" xr:uid="{8A2143DB-12D8-4FF6-9DB7-94459310BE5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E824C6E6-1639-42FC-A9A7-C49177ECE613}" name="年"/>
    <tableColumn id="2" xr3:uid="{E51C8200-1C85-49F6-A726-7721A6DAAFE7}" name="出生数" dataDxfId="5"/>
    <tableColumn id="3" xr3:uid="{DB2D6F53-5AD7-41E3-988E-88FA1315A12C}" name="死亡数" dataDxfId="4"/>
    <tableColumn id="4" xr3:uid="{502BE2C0-2AE2-416D-B40E-A48D319CAE2E}" name="婚姻件数" dataDxfId="3"/>
    <tableColumn id="5" xr3:uid="{5EDD410F-64D8-499B-8409-C27225ACA7FF}" name="離婚件数" dataDxfId="2"/>
    <tableColumn id="7" xr3:uid="{80988725-2651-421D-B598-4181CF4C40CB}" name="離婚率" dataDxfId="1">
      <calculatedColumnFormula>テーブル2[[#This Row],[離婚件数]]/テーブル2[[#This Row],[婚姻件数]]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mhlw.go.jp/toukei/saikin/hw/jinkou/kakutei23/index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5CB9E-C71F-429F-B1B5-188FBF766D7D}">
  <dimension ref="A1:AK11"/>
  <sheetViews>
    <sheetView tabSelected="1" workbookViewId="0">
      <selection activeCell="C4" sqref="C4:C5"/>
    </sheetView>
  </sheetViews>
  <sheetFormatPr defaultRowHeight="18.75" x14ac:dyDescent="0.4"/>
  <cols>
    <col min="2" max="2" width="12.375" customWidth="1"/>
    <col min="3" max="3" width="10.5" customWidth="1"/>
    <col min="6" max="6" width="9" style="4"/>
  </cols>
  <sheetData>
    <row r="1" spans="1:37" ht="25.5" thickBot="1" x14ac:dyDescent="0.45">
      <c r="A1" s="87" t="s">
        <v>101</v>
      </c>
      <c r="B1" s="87"/>
    </row>
    <row r="2" spans="1:37" ht="19.5" thickTop="1" x14ac:dyDescent="0.4"/>
    <row r="3" spans="1:37" x14ac:dyDescent="0.4">
      <c r="A3" s="61" t="s">
        <v>102</v>
      </c>
      <c r="B3" s="61" t="s">
        <v>103</v>
      </c>
      <c r="C3" s="61" t="s">
        <v>104</v>
      </c>
      <c r="D3" s="61" t="s">
        <v>105</v>
      </c>
      <c r="E3" s="61" t="s">
        <v>106</v>
      </c>
      <c r="F3" s="61" t="s">
        <v>107</v>
      </c>
      <c r="G3" s="62">
        <v>45717</v>
      </c>
      <c r="H3" s="62">
        <v>45718</v>
      </c>
      <c r="I3" s="62">
        <v>45719</v>
      </c>
      <c r="J3" s="62">
        <v>45720</v>
      </c>
      <c r="K3" s="62">
        <v>45721</v>
      </c>
      <c r="L3" s="62">
        <v>45722</v>
      </c>
      <c r="M3" s="62">
        <v>45723</v>
      </c>
      <c r="N3" s="62">
        <v>45724</v>
      </c>
      <c r="O3" s="62">
        <v>45725</v>
      </c>
      <c r="P3" s="62">
        <v>45726</v>
      </c>
      <c r="Q3" s="62">
        <v>45727</v>
      </c>
      <c r="R3" s="62">
        <v>45728</v>
      </c>
      <c r="S3" s="62">
        <v>45729</v>
      </c>
      <c r="T3" s="62">
        <v>45730</v>
      </c>
      <c r="U3" s="62">
        <v>45731</v>
      </c>
      <c r="V3" s="62">
        <v>45732</v>
      </c>
      <c r="W3" s="62">
        <v>45733</v>
      </c>
      <c r="X3" s="62">
        <v>45734</v>
      </c>
      <c r="Y3" s="62">
        <v>45735</v>
      </c>
      <c r="Z3" s="62">
        <v>45736</v>
      </c>
      <c r="AA3" s="62">
        <v>45737</v>
      </c>
      <c r="AB3" s="62">
        <v>45738</v>
      </c>
      <c r="AC3" s="62">
        <v>45739</v>
      </c>
      <c r="AD3" s="62">
        <v>45740</v>
      </c>
      <c r="AE3" s="62">
        <v>45741</v>
      </c>
      <c r="AF3" s="62">
        <v>45742</v>
      </c>
      <c r="AG3" s="62">
        <v>45743</v>
      </c>
      <c r="AH3" s="62">
        <v>45744</v>
      </c>
      <c r="AI3" s="62">
        <v>45745</v>
      </c>
      <c r="AJ3" s="62">
        <v>45746</v>
      </c>
      <c r="AK3" s="62">
        <v>45747</v>
      </c>
    </row>
    <row r="4" spans="1:37" x14ac:dyDescent="0.4">
      <c r="A4" s="88" t="s">
        <v>112</v>
      </c>
      <c r="B4" s="89" t="s">
        <v>111</v>
      </c>
      <c r="C4" s="92">
        <v>24</v>
      </c>
      <c r="D4" s="90">
        <f>C4+E4-E5</f>
        <v>27</v>
      </c>
      <c r="E4" s="60">
        <f>SUM(G4:AK4)</f>
        <v>60</v>
      </c>
      <c r="F4" s="59" t="s">
        <v>109</v>
      </c>
      <c r="G4" s="60">
        <v>20</v>
      </c>
      <c r="H4" s="60">
        <v>10</v>
      </c>
      <c r="I4" s="60">
        <v>10</v>
      </c>
      <c r="J4" s="60">
        <v>20</v>
      </c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</row>
    <row r="5" spans="1:37" x14ac:dyDescent="0.4">
      <c r="A5" s="88"/>
      <c r="B5" s="89"/>
      <c r="C5" s="92"/>
      <c r="D5" s="91"/>
      <c r="E5" s="60">
        <f>SUM(G5:AK5)</f>
        <v>57</v>
      </c>
      <c r="F5" s="59" t="s">
        <v>108</v>
      </c>
      <c r="G5" s="60">
        <v>10</v>
      </c>
      <c r="H5" s="60">
        <v>15</v>
      </c>
      <c r="I5" s="60">
        <v>12</v>
      </c>
      <c r="J5" s="60">
        <v>20</v>
      </c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</row>
    <row r="6" spans="1:37" x14ac:dyDescent="0.4">
      <c r="A6" s="88" t="s">
        <v>115</v>
      </c>
      <c r="B6" s="88" t="s">
        <v>114</v>
      </c>
      <c r="C6" s="92">
        <v>20</v>
      </c>
      <c r="D6" s="90">
        <f>C6+E6-E7</f>
        <v>35</v>
      </c>
      <c r="E6" s="60">
        <f t="shared" ref="E6:E11" si="0">SUM(G6:AK6)</f>
        <v>80</v>
      </c>
      <c r="F6" s="59" t="s">
        <v>109</v>
      </c>
      <c r="G6" s="60">
        <v>30</v>
      </c>
      <c r="H6" s="60">
        <v>20</v>
      </c>
      <c r="I6" s="60">
        <v>0</v>
      </c>
      <c r="J6" s="60">
        <v>30</v>
      </c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</row>
    <row r="7" spans="1:37" x14ac:dyDescent="0.4">
      <c r="A7" s="88"/>
      <c r="B7" s="88"/>
      <c r="C7" s="92"/>
      <c r="D7" s="91"/>
      <c r="E7" s="60">
        <f t="shared" si="0"/>
        <v>65</v>
      </c>
      <c r="F7" s="59" t="s">
        <v>108</v>
      </c>
      <c r="G7" s="60">
        <v>15</v>
      </c>
      <c r="H7" s="60">
        <v>15</v>
      </c>
      <c r="I7" s="60">
        <v>15</v>
      </c>
      <c r="J7" s="60">
        <v>20</v>
      </c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</row>
    <row r="8" spans="1:37" x14ac:dyDescent="0.4">
      <c r="A8" s="88" t="s">
        <v>117</v>
      </c>
      <c r="B8" s="89" t="s">
        <v>110</v>
      </c>
      <c r="C8" s="92">
        <v>18</v>
      </c>
      <c r="D8" s="90">
        <f>C8+E8-E9</f>
        <v>28</v>
      </c>
      <c r="E8" s="60">
        <f t="shared" si="0"/>
        <v>70</v>
      </c>
      <c r="F8" s="59" t="s">
        <v>109</v>
      </c>
      <c r="G8" s="60">
        <v>20</v>
      </c>
      <c r="H8" s="60">
        <v>20</v>
      </c>
      <c r="I8" s="60">
        <v>30</v>
      </c>
      <c r="J8" s="60">
        <v>0</v>
      </c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</row>
    <row r="9" spans="1:37" x14ac:dyDescent="0.4">
      <c r="A9" s="88"/>
      <c r="B9" s="89"/>
      <c r="C9" s="92"/>
      <c r="D9" s="91"/>
      <c r="E9" s="60">
        <f t="shared" si="0"/>
        <v>60</v>
      </c>
      <c r="F9" s="59" t="s">
        <v>108</v>
      </c>
      <c r="G9" s="60">
        <v>15</v>
      </c>
      <c r="H9" s="60">
        <v>20</v>
      </c>
      <c r="I9" s="60">
        <v>15</v>
      </c>
      <c r="J9" s="60">
        <v>10</v>
      </c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</row>
    <row r="10" spans="1:37" x14ac:dyDescent="0.4">
      <c r="A10" s="88" t="s">
        <v>116</v>
      </c>
      <c r="B10" s="89" t="s">
        <v>113</v>
      </c>
      <c r="C10" s="88">
        <v>30</v>
      </c>
      <c r="D10" s="90">
        <f>C10+E10-E11</f>
        <v>30</v>
      </c>
      <c r="E10" s="60">
        <f t="shared" si="0"/>
        <v>80</v>
      </c>
      <c r="F10" s="59" t="s">
        <v>109</v>
      </c>
      <c r="G10" s="60">
        <v>0</v>
      </c>
      <c r="H10" s="60">
        <v>40</v>
      </c>
      <c r="I10" s="60">
        <v>20</v>
      </c>
      <c r="J10" s="60">
        <v>20</v>
      </c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</row>
    <row r="11" spans="1:37" x14ac:dyDescent="0.4">
      <c r="A11" s="88"/>
      <c r="B11" s="89"/>
      <c r="C11" s="88"/>
      <c r="D11" s="91"/>
      <c r="E11" s="60">
        <f t="shared" si="0"/>
        <v>80</v>
      </c>
      <c r="F11" s="59" t="s">
        <v>108</v>
      </c>
      <c r="G11" s="60">
        <v>20</v>
      </c>
      <c r="H11" s="60">
        <v>20</v>
      </c>
      <c r="I11" s="60">
        <v>20</v>
      </c>
      <c r="J11" s="60">
        <v>20</v>
      </c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</row>
  </sheetData>
  <mergeCells count="17">
    <mergeCell ref="D4:D5"/>
    <mergeCell ref="D6:D7"/>
    <mergeCell ref="D8:D9"/>
    <mergeCell ref="D10:D11"/>
    <mergeCell ref="A8:A9"/>
    <mergeCell ref="A10:A11"/>
    <mergeCell ref="B10:B11"/>
    <mergeCell ref="B8:B9"/>
    <mergeCell ref="C4:C5"/>
    <mergeCell ref="C6:C7"/>
    <mergeCell ref="C8:C9"/>
    <mergeCell ref="C10:C11"/>
    <mergeCell ref="A1:B1"/>
    <mergeCell ref="A4:A5"/>
    <mergeCell ref="B4:B5"/>
    <mergeCell ref="B6:B7"/>
    <mergeCell ref="A6:A7"/>
  </mergeCells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3265A-57B7-4B15-A0A7-259F5DBEA827}">
  <dimension ref="A1:G67"/>
  <sheetViews>
    <sheetView workbookViewId="0">
      <selection sqref="A1:D1"/>
    </sheetView>
  </sheetViews>
  <sheetFormatPr defaultRowHeight="18.75" x14ac:dyDescent="0.4"/>
  <cols>
    <col min="1" max="1" width="4.25" customWidth="1"/>
    <col min="2" max="2" width="10.125" customWidth="1"/>
    <col min="3" max="3" width="10.375" customWidth="1"/>
    <col min="4" max="4" width="10.875" customWidth="1"/>
    <col min="5" max="5" width="10.75" customWidth="1"/>
    <col min="6" max="6" width="10.25" customWidth="1"/>
  </cols>
  <sheetData>
    <row r="1" spans="1:7" ht="25.5" thickBot="1" x14ac:dyDescent="0.45">
      <c r="A1" s="87" t="s">
        <v>54</v>
      </c>
      <c r="B1" s="87"/>
      <c r="C1" s="87"/>
      <c r="D1" s="87"/>
      <c r="E1" s="37" t="s">
        <v>161</v>
      </c>
    </row>
    <row r="2" spans="1:7" ht="19.5" thickTop="1" x14ac:dyDescent="0.4">
      <c r="F2" t="s">
        <v>56</v>
      </c>
    </row>
    <row r="3" spans="1:7" x14ac:dyDescent="0.4">
      <c r="B3" s="4" t="s">
        <v>53</v>
      </c>
      <c r="C3" s="4" t="s">
        <v>51</v>
      </c>
      <c r="D3" s="4" t="s">
        <v>52</v>
      </c>
      <c r="E3" s="4" t="s">
        <v>49</v>
      </c>
      <c r="F3" s="4" t="s">
        <v>50</v>
      </c>
      <c r="G3" s="4" t="s">
        <v>55</v>
      </c>
    </row>
    <row r="4" spans="1:7" x14ac:dyDescent="0.4">
      <c r="B4">
        <v>1960</v>
      </c>
      <c r="C4" s="39">
        <v>1606041</v>
      </c>
      <c r="D4" s="39">
        <v>706599</v>
      </c>
      <c r="E4" s="39">
        <v>866115</v>
      </c>
      <c r="F4" s="39">
        <v>69410</v>
      </c>
      <c r="G4" s="38">
        <f>テーブル2[[#This Row],[離婚件数]]/テーブル2[[#This Row],[婚姻件数]]</f>
        <v>8.013947339556525E-2</v>
      </c>
    </row>
    <row r="5" spans="1:7" x14ac:dyDescent="0.4">
      <c r="B5">
        <v>1961</v>
      </c>
      <c r="C5" s="39">
        <v>1589372</v>
      </c>
      <c r="D5" s="39">
        <v>695644</v>
      </c>
      <c r="E5" s="39">
        <v>890158</v>
      </c>
      <c r="F5" s="39">
        <v>69323</v>
      </c>
      <c r="G5" s="38">
        <f>テーブル2[[#This Row],[離婚件数]]/テーブル2[[#This Row],[婚姻件数]]</f>
        <v>7.787718584790565E-2</v>
      </c>
    </row>
    <row r="6" spans="1:7" x14ac:dyDescent="0.4">
      <c r="B6">
        <v>1962</v>
      </c>
      <c r="C6" s="39">
        <v>1618616</v>
      </c>
      <c r="D6" s="39">
        <v>710265</v>
      </c>
      <c r="E6" s="39">
        <v>928341</v>
      </c>
      <c r="F6" s="39">
        <v>71394</v>
      </c>
      <c r="G6" s="38">
        <f>テーブル2[[#This Row],[離婚件数]]/テーブル2[[#This Row],[婚姻件数]]</f>
        <v>7.6904930408115121E-2</v>
      </c>
    </row>
    <row r="7" spans="1:7" x14ac:dyDescent="0.4">
      <c r="B7">
        <v>1963</v>
      </c>
      <c r="C7" s="39">
        <v>1659521</v>
      </c>
      <c r="D7" s="39">
        <v>670770</v>
      </c>
      <c r="E7" s="39">
        <v>937516</v>
      </c>
      <c r="F7" s="39">
        <v>69996</v>
      </c>
      <c r="G7" s="38">
        <f>テーブル2[[#This Row],[離婚件数]]/テーブル2[[#This Row],[婚姻件数]]</f>
        <v>7.4661125783453297E-2</v>
      </c>
    </row>
    <row r="8" spans="1:7" x14ac:dyDescent="0.4">
      <c r="B8">
        <v>1964</v>
      </c>
      <c r="C8" s="39">
        <v>1716761</v>
      </c>
      <c r="D8" s="39">
        <v>673067</v>
      </c>
      <c r="E8" s="39">
        <v>963130</v>
      </c>
      <c r="F8" s="39">
        <v>72306</v>
      </c>
      <c r="G8" s="38">
        <f>テーブル2[[#This Row],[離婚件数]]/テーブル2[[#This Row],[婚姻件数]]</f>
        <v>7.5073977552355342E-2</v>
      </c>
    </row>
    <row r="9" spans="1:7" x14ac:dyDescent="0.4">
      <c r="B9">
        <v>1965</v>
      </c>
      <c r="C9" s="39">
        <v>1823697</v>
      </c>
      <c r="D9" s="39">
        <v>700438</v>
      </c>
      <c r="E9" s="39">
        <v>954852</v>
      </c>
      <c r="F9" s="39">
        <v>77195</v>
      </c>
      <c r="G9" s="38">
        <f>テーブル2[[#This Row],[離婚件数]]/テーブル2[[#This Row],[婚姻件数]]</f>
        <v>8.0844989590009755E-2</v>
      </c>
    </row>
    <row r="10" spans="1:7" x14ac:dyDescent="0.4">
      <c r="B10">
        <v>1966</v>
      </c>
      <c r="C10" s="39">
        <v>1360974</v>
      </c>
      <c r="D10" s="39">
        <v>670342</v>
      </c>
      <c r="E10" s="39">
        <v>940120</v>
      </c>
      <c r="F10" s="39">
        <v>79432</v>
      </c>
      <c r="G10" s="38">
        <f>テーブル2[[#This Row],[離婚件数]]/テーブル2[[#This Row],[婚姻件数]]</f>
        <v>8.4491341530868402E-2</v>
      </c>
    </row>
    <row r="11" spans="1:7" x14ac:dyDescent="0.4">
      <c r="B11">
        <v>1967</v>
      </c>
      <c r="C11" s="39">
        <v>1935647</v>
      </c>
      <c r="D11" s="39">
        <v>675006</v>
      </c>
      <c r="E11" s="39">
        <v>953096</v>
      </c>
      <c r="F11" s="39">
        <v>83478</v>
      </c>
      <c r="G11" s="38">
        <f>テーブル2[[#This Row],[離婚件数]]/テーブル2[[#This Row],[婚姻件数]]</f>
        <v>8.7586140325843359E-2</v>
      </c>
    </row>
    <row r="12" spans="1:7" x14ac:dyDescent="0.4">
      <c r="B12">
        <v>1968</v>
      </c>
      <c r="C12" s="39">
        <v>1871839</v>
      </c>
      <c r="D12" s="39">
        <v>686555</v>
      </c>
      <c r="E12" s="39">
        <v>956312</v>
      </c>
      <c r="F12" s="39">
        <v>87327</v>
      </c>
      <c r="G12" s="38">
        <f>テーブル2[[#This Row],[離婚件数]]/テーブル2[[#This Row],[婚姻件数]]</f>
        <v>9.1316432294063027E-2</v>
      </c>
    </row>
    <row r="13" spans="1:7" x14ac:dyDescent="0.4">
      <c r="B13">
        <v>1969</v>
      </c>
      <c r="C13" s="39">
        <v>1889815</v>
      </c>
      <c r="D13" s="39">
        <v>693787</v>
      </c>
      <c r="E13" s="39">
        <v>984142</v>
      </c>
      <c r="F13" s="39">
        <v>91280</v>
      </c>
      <c r="G13" s="38">
        <f>テーブル2[[#This Row],[離婚件数]]/テーブル2[[#This Row],[婚姻件数]]</f>
        <v>9.2750842866171745E-2</v>
      </c>
    </row>
    <row r="14" spans="1:7" x14ac:dyDescent="0.4">
      <c r="B14">
        <v>1970</v>
      </c>
      <c r="C14" s="39">
        <v>1934239</v>
      </c>
      <c r="D14" s="39">
        <v>712962</v>
      </c>
      <c r="E14" s="39">
        <v>1029405</v>
      </c>
      <c r="F14" s="39">
        <v>95937</v>
      </c>
      <c r="G14" s="38">
        <f>テーブル2[[#This Row],[離婚件数]]/テーブル2[[#This Row],[婚姻件数]]</f>
        <v>9.3196555291649052E-2</v>
      </c>
    </row>
    <row r="15" spans="1:7" x14ac:dyDescent="0.4">
      <c r="B15">
        <v>1971</v>
      </c>
      <c r="C15" s="39">
        <v>2000973</v>
      </c>
      <c r="D15" s="39">
        <v>684521</v>
      </c>
      <c r="E15" s="39">
        <v>1091229</v>
      </c>
      <c r="F15" s="39">
        <v>103595</v>
      </c>
      <c r="G15" s="38">
        <f>テーブル2[[#This Row],[離婚件数]]/テーブル2[[#This Row],[婚姻件数]]</f>
        <v>9.4934243866319531E-2</v>
      </c>
    </row>
    <row r="16" spans="1:7" x14ac:dyDescent="0.4">
      <c r="B16">
        <v>1972</v>
      </c>
      <c r="C16" s="39">
        <v>2038682</v>
      </c>
      <c r="D16" s="39">
        <v>683751</v>
      </c>
      <c r="E16" s="39">
        <v>1099984</v>
      </c>
      <c r="F16" s="39">
        <v>108382</v>
      </c>
      <c r="G16" s="38">
        <f>テーブル2[[#This Row],[離婚件数]]/テーブル2[[#This Row],[婚姻件数]]</f>
        <v>9.8530524080350262E-2</v>
      </c>
    </row>
    <row r="17" spans="2:7" x14ac:dyDescent="0.4">
      <c r="B17">
        <v>1973</v>
      </c>
      <c r="C17" s="39">
        <v>2091983</v>
      </c>
      <c r="D17" s="39">
        <v>709416</v>
      </c>
      <c r="E17" s="39">
        <v>1071923</v>
      </c>
      <c r="F17" s="39">
        <v>111877</v>
      </c>
      <c r="G17" s="38">
        <f>テーブル2[[#This Row],[離婚件数]]/テーブル2[[#This Row],[婚姻件数]]</f>
        <v>0.10437036988664297</v>
      </c>
    </row>
    <row r="18" spans="2:7" x14ac:dyDescent="0.4">
      <c r="B18">
        <v>1974</v>
      </c>
      <c r="C18" s="39">
        <v>2029989</v>
      </c>
      <c r="D18" s="39">
        <v>710510</v>
      </c>
      <c r="E18" s="39">
        <v>1000455</v>
      </c>
      <c r="F18" s="39">
        <v>113622</v>
      </c>
      <c r="G18" s="38">
        <f>テーブル2[[#This Row],[離婚件数]]/テーブル2[[#This Row],[婚姻件数]]</f>
        <v>0.11357032550189664</v>
      </c>
    </row>
    <row r="19" spans="2:7" x14ac:dyDescent="0.4">
      <c r="B19">
        <v>1975</v>
      </c>
      <c r="C19" s="39">
        <v>1901440</v>
      </c>
      <c r="D19" s="39">
        <v>702275</v>
      </c>
      <c r="E19" s="39">
        <v>941628</v>
      </c>
      <c r="F19" s="39">
        <v>119135</v>
      </c>
      <c r="G19" s="38">
        <f>テーブル2[[#This Row],[離婚件数]]/テーブル2[[#This Row],[婚姻件数]]</f>
        <v>0.1265202394151406</v>
      </c>
    </row>
    <row r="20" spans="2:7" x14ac:dyDescent="0.4">
      <c r="B20">
        <v>1976</v>
      </c>
      <c r="C20" s="39">
        <v>1832617</v>
      </c>
      <c r="D20" s="39">
        <v>703270</v>
      </c>
      <c r="E20" s="39">
        <v>871543</v>
      </c>
      <c r="F20" s="39">
        <v>124512</v>
      </c>
      <c r="G20" s="38">
        <f>テーブル2[[#This Row],[離婚件数]]/テーブル2[[#This Row],[婚姻件数]]</f>
        <v>0.14286386328614881</v>
      </c>
    </row>
    <row r="21" spans="2:7" x14ac:dyDescent="0.4">
      <c r="B21">
        <v>1977</v>
      </c>
      <c r="C21" s="39">
        <v>1755100</v>
      </c>
      <c r="D21" s="39">
        <v>690074</v>
      </c>
      <c r="E21" s="39">
        <v>821029</v>
      </c>
      <c r="F21" s="39">
        <v>129485</v>
      </c>
      <c r="G21" s="38">
        <f>テーブル2[[#This Row],[離婚件数]]/テーブル2[[#This Row],[婚姻件数]]</f>
        <v>0.15771062897900073</v>
      </c>
    </row>
    <row r="22" spans="2:7" x14ac:dyDescent="0.4">
      <c r="B22">
        <v>1978</v>
      </c>
      <c r="C22" s="39">
        <v>1708643</v>
      </c>
      <c r="D22" s="39">
        <v>695821</v>
      </c>
      <c r="E22" s="39">
        <v>793257</v>
      </c>
      <c r="F22" s="39">
        <v>132146</v>
      </c>
      <c r="G22" s="38">
        <f>テーブル2[[#This Row],[離婚件数]]/テーブル2[[#This Row],[婚姻件数]]</f>
        <v>0.16658661694759705</v>
      </c>
    </row>
    <row r="23" spans="2:7" x14ac:dyDescent="0.4">
      <c r="B23">
        <v>1979</v>
      </c>
      <c r="C23" s="39">
        <v>1642580</v>
      </c>
      <c r="D23" s="39">
        <v>689664</v>
      </c>
      <c r="E23" s="39">
        <v>788505</v>
      </c>
      <c r="F23" s="39">
        <v>135250</v>
      </c>
      <c r="G23" s="38">
        <f>テーブル2[[#This Row],[離婚件数]]/テーブル2[[#This Row],[婚姻件数]]</f>
        <v>0.17152713045573587</v>
      </c>
    </row>
    <row r="24" spans="2:7" x14ac:dyDescent="0.4">
      <c r="B24">
        <v>1980</v>
      </c>
      <c r="C24" s="39">
        <v>1576889</v>
      </c>
      <c r="D24" s="39">
        <v>722801</v>
      </c>
      <c r="E24" s="39">
        <v>774702</v>
      </c>
      <c r="F24" s="39">
        <v>141689</v>
      </c>
      <c r="G24" s="38">
        <f>テーブル2[[#This Row],[離婚件数]]/テーブル2[[#This Row],[婚姻件数]]</f>
        <v>0.18289484214575411</v>
      </c>
    </row>
    <row r="25" spans="2:7" x14ac:dyDescent="0.4">
      <c r="B25">
        <v>1981</v>
      </c>
      <c r="C25" s="39">
        <v>1529455</v>
      </c>
      <c r="D25" s="39">
        <v>720262</v>
      </c>
      <c r="E25" s="39">
        <v>776531</v>
      </c>
      <c r="F25" s="39">
        <v>154221</v>
      </c>
      <c r="G25" s="38">
        <f>テーブル2[[#This Row],[離婚件数]]/テーブル2[[#This Row],[婚姻件数]]</f>
        <v>0.19860250266892113</v>
      </c>
    </row>
    <row r="26" spans="2:7" x14ac:dyDescent="0.4">
      <c r="B26">
        <v>1982</v>
      </c>
      <c r="C26" s="39">
        <v>1515392</v>
      </c>
      <c r="D26" s="39">
        <v>711883</v>
      </c>
      <c r="E26" s="39">
        <v>781252</v>
      </c>
      <c r="F26" s="39">
        <v>163980</v>
      </c>
      <c r="G26" s="38">
        <f>テーブル2[[#This Row],[離婚件数]]/テーブル2[[#This Row],[婚姻件数]]</f>
        <v>0.20989386267171156</v>
      </c>
    </row>
    <row r="27" spans="2:7" x14ac:dyDescent="0.4">
      <c r="B27">
        <v>1983</v>
      </c>
      <c r="C27" s="39">
        <v>1508687</v>
      </c>
      <c r="D27" s="39">
        <v>740038</v>
      </c>
      <c r="E27" s="39">
        <v>762552</v>
      </c>
      <c r="F27" s="39">
        <v>179150</v>
      </c>
      <c r="G27" s="38">
        <f>テーブル2[[#This Row],[離婚件数]]/テーブル2[[#This Row],[婚姻件数]]</f>
        <v>0.23493479788919314</v>
      </c>
    </row>
    <row r="28" spans="2:7" x14ac:dyDescent="0.4">
      <c r="B28">
        <v>1984</v>
      </c>
      <c r="C28" s="39">
        <v>1489780</v>
      </c>
      <c r="D28" s="39">
        <v>740247</v>
      </c>
      <c r="E28" s="39">
        <v>739991</v>
      </c>
      <c r="F28" s="39">
        <v>178746</v>
      </c>
      <c r="G28" s="38">
        <f>テーブル2[[#This Row],[離婚件数]]/テーブル2[[#This Row],[婚姻件数]]</f>
        <v>0.24155158643821345</v>
      </c>
    </row>
    <row r="29" spans="2:7" x14ac:dyDescent="0.4">
      <c r="B29">
        <v>1985</v>
      </c>
      <c r="C29" s="39">
        <v>1431577</v>
      </c>
      <c r="D29" s="39">
        <v>752283</v>
      </c>
      <c r="E29" s="39">
        <v>735850</v>
      </c>
      <c r="F29" s="39">
        <v>166640</v>
      </c>
      <c r="G29" s="38">
        <f>テーブル2[[#This Row],[離婚件数]]/テーブル2[[#This Row],[婚姻件数]]</f>
        <v>0.22645919684718352</v>
      </c>
    </row>
    <row r="30" spans="2:7" x14ac:dyDescent="0.4">
      <c r="B30">
        <v>1986</v>
      </c>
      <c r="C30" s="39">
        <v>1382946</v>
      </c>
      <c r="D30" s="39">
        <v>750620</v>
      </c>
      <c r="E30" s="39">
        <v>710962</v>
      </c>
      <c r="F30" s="39">
        <v>166054</v>
      </c>
      <c r="G30" s="38">
        <f>テーブル2[[#This Row],[離婚件数]]/テーブル2[[#This Row],[婚姻件数]]</f>
        <v>0.23356241261839591</v>
      </c>
    </row>
    <row r="31" spans="2:7" x14ac:dyDescent="0.4">
      <c r="B31">
        <v>1987</v>
      </c>
      <c r="C31" s="39">
        <v>1346658</v>
      </c>
      <c r="D31" s="39">
        <v>751172</v>
      </c>
      <c r="E31" s="39">
        <v>696173</v>
      </c>
      <c r="F31" s="39">
        <v>158227</v>
      </c>
      <c r="G31" s="38">
        <f>テーブル2[[#This Row],[離婚件数]]/テーブル2[[#This Row],[婚姻件数]]</f>
        <v>0.22728114994405127</v>
      </c>
    </row>
    <row r="32" spans="2:7" x14ac:dyDescent="0.4">
      <c r="B32">
        <v>1988</v>
      </c>
      <c r="C32" s="39">
        <v>1314006</v>
      </c>
      <c r="D32" s="39">
        <v>793014</v>
      </c>
      <c r="E32" s="39">
        <v>707716</v>
      </c>
      <c r="F32" s="39">
        <v>153600</v>
      </c>
      <c r="G32" s="38">
        <f>テーブル2[[#This Row],[離婚件数]]/テーブル2[[#This Row],[婚姻件数]]</f>
        <v>0.2170362122659372</v>
      </c>
    </row>
    <row r="33" spans="2:7" x14ac:dyDescent="0.4">
      <c r="B33">
        <v>1989</v>
      </c>
      <c r="C33" s="39">
        <v>1246802</v>
      </c>
      <c r="D33" s="39">
        <v>788594</v>
      </c>
      <c r="E33" s="39">
        <v>708316</v>
      </c>
      <c r="F33" s="39">
        <v>157811</v>
      </c>
      <c r="G33" s="38">
        <f>テーブル2[[#This Row],[離婚件数]]/テーブル2[[#This Row],[婚姻件数]]</f>
        <v>0.22279745198470738</v>
      </c>
    </row>
    <row r="34" spans="2:7" x14ac:dyDescent="0.4">
      <c r="B34">
        <v>1990</v>
      </c>
      <c r="C34" s="39">
        <v>1221585</v>
      </c>
      <c r="D34" s="39">
        <v>820305</v>
      </c>
      <c r="E34" s="39">
        <v>722138</v>
      </c>
      <c r="F34" s="39">
        <v>157608</v>
      </c>
      <c r="G34" s="38">
        <f>テーブル2[[#This Row],[離婚件数]]/テーブル2[[#This Row],[婚姻件数]]</f>
        <v>0.21825191306924716</v>
      </c>
    </row>
    <row r="35" spans="2:7" x14ac:dyDescent="0.4">
      <c r="B35">
        <v>1991</v>
      </c>
      <c r="C35" s="39">
        <v>1223245</v>
      </c>
      <c r="D35" s="39">
        <v>829797</v>
      </c>
      <c r="E35" s="39">
        <v>742264</v>
      </c>
      <c r="F35" s="39">
        <v>168969</v>
      </c>
      <c r="G35" s="38">
        <f>テーブル2[[#This Row],[離婚件数]]/テーブル2[[#This Row],[婚姻件数]]</f>
        <v>0.227640031040169</v>
      </c>
    </row>
    <row r="36" spans="2:7" x14ac:dyDescent="0.4">
      <c r="B36">
        <v>1992</v>
      </c>
      <c r="C36" s="39">
        <v>1208989</v>
      </c>
      <c r="D36" s="39">
        <v>856643</v>
      </c>
      <c r="E36" s="39">
        <v>754441</v>
      </c>
      <c r="F36" s="39">
        <v>179191</v>
      </c>
      <c r="G36" s="38">
        <f>テーブル2[[#This Row],[離婚件数]]/テーブル2[[#This Row],[婚姻件数]]</f>
        <v>0.23751492827139564</v>
      </c>
    </row>
    <row r="37" spans="2:7" x14ac:dyDescent="0.4">
      <c r="B37">
        <v>1993</v>
      </c>
      <c r="C37" s="39">
        <v>1188282</v>
      </c>
      <c r="D37" s="39">
        <v>878532</v>
      </c>
      <c r="E37" s="39">
        <v>792658</v>
      </c>
      <c r="F37" s="39">
        <v>188297</v>
      </c>
      <c r="G37" s="38">
        <f>テーブル2[[#This Row],[離婚件数]]/テーブル2[[#This Row],[婚姻件数]]</f>
        <v>0.2375513777694794</v>
      </c>
    </row>
    <row r="38" spans="2:7" x14ac:dyDescent="0.4">
      <c r="B38">
        <v>1994</v>
      </c>
      <c r="C38" s="39">
        <v>1238328</v>
      </c>
      <c r="D38" s="39">
        <v>875933</v>
      </c>
      <c r="E38" s="39">
        <v>782738</v>
      </c>
      <c r="F38" s="39">
        <v>195106</v>
      </c>
      <c r="G38" s="38">
        <f>テーブル2[[#This Row],[離婚件数]]/テーブル2[[#This Row],[婚姻件数]]</f>
        <v>0.24926092766672883</v>
      </c>
    </row>
    <row r="39" spans="2:7" x14ac:dyDescent="0.4">
      <c r="B39">
        <v>1995</v>
      </c>
      <c r="C39" s="39">
        <v>1187064</v>
      </c>
      <c r="D39" s="39">
        <v>922139</v>
      </c>
      <c r="E39" s="39">
        <v>791888</v>
      </c>
      <c r="F39" s="39">
        <v>199016</v>
      </c>
      <c r="G39" s="38">
        <f>テーブル2[[#This Row],[離婚件数]]/テーブル2[[#This Row],[婚姻件数]]</f>
        <v>0.25131836825409654</v>
      </c>
    </row>
    <row r="40" spans="2:7" x14ac:dyDescent="0.4">
      <c r="B40">
        <v>1996</v>
      </c>
      <c r="C40" s="39">
        <v>1206555</v>
      </c>
      <c r="D40" s="39">
        <v>896211</v>
      </c>
      <c r="E40" s="39">
        <v>795080</v>
      </c>
      <c r="F40" s="39">
        <v>206955</v>
      </c>
      <c r="G40" s="38">
        <f>テーブル2[[#This Row],[離婚件数]]/テーブル2[[#This Row],[婚姻件数]]</f>
        <v>0.26029456155355435</v>
      </c>
    </row>
    <row r="41" spans="2:7" x14ac:dyDescent="0.4">
      <c r="B41">
        <v>1997</v>
      </c>
      <c r="C41" s="39">
        <v>1191665</v>
      </c>
      <c r="D41" s="39">
        <v>913402</v>
      </c>
      <c r="E41" s="39">
        <v>775651</v>
      </c>
      <c r="F41" s="39">
        <v>222635</v>
      </c>
      <c r="G41" s="38">
        <f>テーブル2[[#This Row],[離婚件数]]/テーブル2[[#This Row],[婚姻件数]]</f>
        <v>0.28702986265730335</v>
      </c>
    </row>
    <row r="42" spans="2:7" x14ac:dyDescent="0.4">
      <c r="B42">
        <v>1998</v>
      </c>
      <c r="C42" s="39">
        <v>1203147</v>
      </c>
      <c r="D42" s="39">
        <v>936484</v>
      </c>
      <c r="E42" s="39">
        <v>784595</v>
      </c>
      <c r="F42" s="39">
        <v>243183</v>
      </c>
      <c r="G42" s="38">
        <f>テーブル2[[#This Row],[離婚件数]]/テーブル2[[#This Row],[婚姻件数]]</f>
        <v>0.30994717019608842</v>
      </c>
    </row>
    <row r="43" spans="2:7" x14ac:dyDescent="0.4">
      <c r="B43">
        <v>1999</v>
      </c>
      <c r="C43" s="39">
        <v>1177669</v>
      </c>
      <c r="D43" s="39">
        <v>982031</v>
      </c>
      <c r="E43" s="39">
        <v>762028</v>
      </c>
      <c r="F43" s="39">
        <v>250529</v>
      </c>
      <c r="G43" s="38">
        <f>テーブル2[[#This Row],[離婚件数]]/テーブル2[[#This Row],[婚姻件数]]</f>
        <v>0.32876613457773207</v>
      </c>
    </row>
    <row r="44" spans="2:7" x14ac:dyDescent="0.4">
      <c r="B44">
        <v>2000</v>
      </c>
      <c r="C44" s="39">
        <v>1190547</v>
      </c>
      <c r="D44" s="39">
        <v>961653</v>
      </c>
      <c r="E44" s="39">
        <v>798138</v>
      </c>
      <c r="F44" s="39">
        <v>264246</v>
      </c>
      <c r="G44" s="38">
        <f>テーブル2[[#This Row],[離婚件数]]/テーブル2[[#This Row],[婚姻件数]]</f>
        <v>0.3310780842410711</v>
      </c>
    </row>
    <row r="45" spans="2:7" x14ac:dyDescent="0.4">
      <c r="B45">
        <v>2001</v>
      </c>
      <c r="C45" s="39">
        <v>1170662</v>
      </c>
      <c r="D45" s="39">
        <v>970331</v>
      </c>
      <c r="E45" s="39">
        <v>799999</v>
      </c>
      <c r="F45" s="39">
        <v>285911</v>
      </c>
      <c r="G45" s="38">
        <f>テーブル2[[#This Row],[離婚件数]]/テーブル2[[#This Row],[婚姻件数]]</f>
        <v>0.35738919673649594</v>
      </c>
    </row>
    <row r="46" spans="2:7" x14ac:dyDescent="0.4">
      <c r="B46">
        <v>2002</v>
      </c>
      <c r="C46" s="39">
        <v>1153855</v>
      </c>
      <c r="D46" s="39">
        <v>982379</v>
      </c>
      <c r="E46" s="39">
        <v>757331</v>
      </c>
      <c r="F46" s="39">
        <v>289836</v>
      </c>
      <c r="G46" s="38">
        <f>テーブル2[[#This Row],[離婚件数]]/テーブル2[[#This Row],[婚姻件数]]</f>
        <v>0.38270716503087815</v>
      </c>
    </row>
    <row r="47" spans="2:7" x14ac:dyDescent="0.4">
      <c r="B47">
        <v>2003</v>
      </c>
      <c r="C47" s="39">
        <v>1123610</v>
      </c>
      <c r="D47" s="39">
        <v>1014951</v>
      </c>
      <c r="E47" s="39">
        <v>740191</v>
      </c>
      <c r="F47" s="39">
        <v>283854</v>
      </c>
      <c r="G47" s="38">
        <f>テーブル2[[#This Row],[離婚件数]]/テーブル2[[#This Row],[婚姻件数]]</f>
        <v>0.3834875052520228</v>
      </c>
    </row>
    <row r="48" spans="2:7" x14ac:dyDescent="0.4">
      <c r="B48">
        <v>2004</v>
      </c>
      <c r="C48" s="39">
        <v>1110721</v>
      </c>
      <c r="D48" s="39">
        <v>1028602</v>
      </c>
      <c r="E48" s="39">
        <v>720418</v>
      </c>
      <c r="F48" s="39">
        <v>270804</v>
      </c>
      <c r="G48" s="38">
        <f>テーブル2[[#This Row],[離婚件数]]/テーブル2[[#This Row],[婚姻件数]]</f>
        <v>0.37589843674089207</v>
      </c>
    </row>
    <row r="49" spans="2:7" x14ac:dyDescent="0.4">
      <c r="B49">
        <v>2005</v>
      </c>
      <c r="C49" s="39">
        <v>1062530</v>
      </c>
      <c r="D49" s="39">
        <v>1083796</v>
      </c>
      <c r="E49" s="39">
        <v>714265</v>
      </c>
      <c r="F49" s="39">
        <v>261917</v>
      </c>
      <c r="G49" s="38">
        <f>テーブル2[[#This Row],[離婚件数]]/テーブル2[[#This Row],[婚姻件数]]</f>
        <v>0.36669443413859004</v>
      </c>
    </row>
    <row r="50" spans="2:7" x14ac:dyDescent="0.4">
      <c r="B50">
        <v>2006</v>
      </c>
      <c r="C50" s="39">
        <v>1092674</v>
      </c>
      <c r="D50" s="39">
        <v>1084451</v>
      </c>
      <c r="E50" s="39">
        <v>730973</v>
      </c>
      <c r="F50" s="39">
        <v>257475</v>
      </c>
      <c r="G50" s="38">
        <f>テーブル2[[#This Row],[離婚件数]]/テーブル2[[#This Row],[婚姻件数]]</f>
        <v>0.35223599230067321</v>
      </c>
    </row>
    <row r="51" spans="2:7" x14ac:dyDescent="0.4">
      <c r="B51">
        <v>2007</v>
      </c>
      <c r="C51" s="39">
        <v>1089818</v>
      </c>
      <c r="D51" s="39">
        <v>1108334</v>
      </c>
      <c r="E51" s="39">
        <v>719822</v>
      </c>
      <c r="F51" s="39">
        <v>254832</v>
      </c>
      <c r="G51" s="38">
        <f>テーブル2[[#This Row],[離婚件数]]/テーブル2[[#This Row],[婚姻件数]]</f>
        <v>0.35402085515585796</v>
      </c>
    </row>
    <row r="52" spans="2:7" x14ac:dyDescent="0.4">
      <c r="B52">
        <v>2008</v>
      </c>
      <c r="C52" s="39">
        <v>1091156</v>
      </c>
      <c r="D52" s="39">
        <v>1142407</v>
      </c>
      <c r="E52" s="39">
        <v>726106</v>
      </c>
      <c r="F52" s="39">
        <v>251136</v>
      </c>
      <c r="G52" s="38">
        <f>テーブル2[[#This Row],[離婚件数]]/テーブル2[[#This Row],[婚姻件数]]</f>
        <v>0.34586685690519015</v>
      </c>
    </row>
    <row r="53" spans="2:7" x14ac:dyDescent="0.4">
      <c r="B53">
        <v>2009</v>
      </c>
      <c r="C53" s="39">
        <v>1070036</v>
      </c>
      <c r="D53" s="39">
        <v>1141865</v>
      </c>
      <c r="E53" s="39">
        <v>707740</v>
      </c>
      <c r="F53" s="39">
        <v>253354</v>
      </c>
      <c r="G53" s="38">
        <f>テーブル2[[#This Row],[離婚件数]]/テーブル2[[#This Row],[婚姻件数]]</f>
        <v>0.35797609291547744</v>
      </c>
    </row>
    <row r="54" spans="2:7" x14ac:dyDescent="0.4">
      <c r="B54">
        <v>2010</v>
      </c>
      <c r="C54" s="39">
        <v>1071305</v>
      </c>
      <c r="D54" s="39">
        <v>1197014</v>
      </c>
      <c r="E54" s="39">
        <v>700222</v>
      </c>
      <c r="F54" s="39">
        <v>251379</v>
      </c>
      <c r="G54" s="38">
        <f>テーブル2[[#This Row],[離婚件数]]/テーブル2[[#This Row],[婚姻件数]]</f>
        <v>0.35899900317327932</v>
      </c>
    </row>
    <row r="55" spans="2:7" x14ac:dyDescent="0.4">
      <c r="B55">
        <v>2011</v>
      </c>
      <c r="C55" s="39">
        <v>1050807</v>
      </c>
      <c r="D55" s="39">
        <v>1253068</v>
      </c>
      <c r="E55" s="39">
        <v>661898</v>
      </c>
      <c r="F55" s="39">
        <v>235720</v>
      </c>
      <c r="G55" s="38">
        <f>テーブル2[[#This Row],[離婚件数]]/テーブル2[[#This Row],[婚姻件数]]</f>
        <v>0.35612737914300996</v>
      </c>
    </row>
    <row r="56" spans="2:7" x14ac:dyDescent="0.4">
      <c r="B56">
        <v>2012</v>
      </c>
      <c r="C56" s="39">
        <v>1037232</v>
      </c>
      <c r="D56" s="39">
        <v>1256359</v>
      </c>
      <c r="E56" s="39">
        <v>668870</v>
      </c>
      <c r="F56" s="39">
        <v>235407</v>
      </c>
      <c r="G56" s="38">
        <f>テーブル2[[#This Row],[離婚件数]]/テーブル2[[#This Row],[婚姻件数]]</f>
        <v>0.35194731412681091</v>
      </c>
    </row>
    <row r="57" spans="2:7" x14ac:dyDescent="0.4">
      <c r="B57">
        <v>2013</v>
      </c>
      <c r="C57" s="39">
        <v>1029817</v>
      </c>
      <c r="D57" s="39">
        <v>1268438</v>
      </c>
      <c r="E57" s="39">
        <v>660622</v>
      </c>
      <c r="F57" s="39">
        <v>231385</v>
      </c>
      <c r="G57" s="38">
        <f>テーブル2[[#This Row],[離婚件数]]/テーブル2[[#This Row],[婚姻件数]]</f>
        <v>0.35025324618314257</v>
      </c>
    </row>
    <row r="58" spans="2:7" x14ac:dyDescent="0.4">
      <c r="B58">
        <v>2014</v>
      </c>
      <c r="C58" s="39">
        <v>1003609</v>
      </c>
      <c r="D58" s="39">
        <v>1273025</v>
      </c>
      <c r="E58" s="39">
        <v>643783</v>
      </c>
      <c r="F58" s="39">
        <v>222115</v>
      </c>
      <c r="G58" s="38">
        <f>テーブル2[[#This Row],[離婚件数]]/テーブル2[[#This Row],[婚姻件数]]</f>
        <v>0.34501532348633002</v>
      </c>
    </row>
    <row r="59" spans="2:7" x14ac:dyDescent="0.4">
      <c r="B59">
        <v>2015</v>
      </c>
      <c r="C59" s="39">
        <v>1005721</v>
      </c>
      <c r="D59" s="39">
        <v>1290510</v>
      </c>
      <c r="E59" s="39">
        <v>635225</v>
      </c>
      <c r="F59" s="39">
        <v>226238</v>
      </c>
      <c r="G59" s="38">
        <f>テーブル2[[#This Row],[離婚件数]]/テーブル2[[#This Row],[婚姻件数]]</f>
        <v>0.35615411861938684</v>
      </c>
    </row>
    <row r="60" spans="2:7" x14ac:dyDescent="0.4">
      <c r="B60">
        <v>2016</v>
      </c>
      <c r="C60" s="39">
        <v>977242</v>
      </c>
      <c r="D60" s="39">
        <v>1308158</v>
      </c>
      <c r="E60" s="39">
        <v>620707</v>
      </c>
      <c r="F60" s="39">
        <v>216856</v>
      </c>
      <c r="G60" s="38">
        <f>テーブル2[[#This Row],[離婚件数]]/テーブル2[[#This Row],[婚姻件数]]</f>
        <v>0.34936934817877036</v>
      </c>
    </row>
    <row r="61" spans="2:7" x14ac:dyDescent="0.4">
      <c r="B61">
        <v>2017</v>
      </c>
      <c r="C61" s="39">
        <v>946146</v>
      </c>
      <c r="D61" s="39">
        <v>1340567</v>
      </c>
      <c r="E61" s="39">
        <v>606952</v>
      </c>
      <c r="F61" s="39">
        <v>212296</v>
      </c>
      <c r="G61" s="38">
        <f>テーブル2[[#This Row],[離婚件数]]/テーブル2[[#This Row],[婚姻件数]]</f>
        <v>0.34977395247070608</v>
      </c>
    </row>
    <row r="62" spans="2:7" x14ac:dyDescent="0.4">
      <c r="B62">
        <v>2018</v>
      </c>
      <c r="C62" s="39">
        <v>918400</v>
      </c>
      <c r="D62" s="39">
        <v>1362470</v>
      </c>
      <c r="E62" s="39">
        <v>586481</v>
      </c>
      <c r="F62" s="39">
        <v>208333</v>
      </c>
      <c r="G62" s="38">
        <f>テーブル2[[#This Row],[離婚件数]]/テーブル2[[#This Row],[婚姻件数]]</f>
        <v>0.35522548897577244</v>
      </c>
    </row>
    <row r="63" spans="2:7" x14ac:dyDescent="0.4">
      <c r="B63">
        <v>2019</v>
      </c>
      <c r="C63" s="39">
        <v>865239</v>
      </c>
      <c r="D63" s="39">
        <v>1381093</v>
      </c>
      <c r="E63" s="39">
        <v>599007</v>
      </c>
      <c r="F63" s="39">
        <v>208496</v>
      </c>
      <c r="G63" s="38">
        <f>テーブル2[[#This Row],[離婚件数]]/テーブル2[[#This Row],[婚姻件数]]</f>
        <v>0.34806938817075594</v>
      </c>
    </row>
    <row r="64" spans="2:7" x14ac:dyDescent="0.4">
      <c r="B64">
        <v>2020</v>
      </c>
      <c r="C64" s="39">
        <v>840835</v>
      </c>
      <c r="D64" s="39">
        <v>1372755</v>
      </c>
      <c r="E64" s="39">
        <v>525507</v>
      </c>
      <c r="F64" s="39">
        <v>193253</v>
      </c>
      <c r="G64" s="38">
        <f>テーブル2[[#This Row],[離婚件数]]/テーブル2[[#This Row],[婚姻件数]]</f>
        <v>0.36774581499390113</v>
      </c>
    </row>
    <row r="65" spans="2:7" x14ac:dyDescent="0.4">
      <c r="B65">
        <v>2021</v>
      </c>
      <c r="C65" s="39">
        <v>811622</v>
      </c>
      <c r="D65" s="39">
        <v>1439856</v>
      </c>
      <c r="E65" s="39">
        <v>501138</v>
      </c>
      <c r="F65" s="39">
        <v>184384</v>
      </c>
      <c r="G65" s="38">
        <f>テーブル2[[#This Row],[離婚件数]]/テーブル2[[#This Row],[婚姻件数]]</f>
        <v>0.36793058997721184</v>
      </c>
    </row>
    <row r="66" spans="2:7" x14ac:dyDescent="0.4">
      <c r="B66">
        <v>2022</v>
      </c>
      <c r="C66" s="39">
        <v>770747</v>
      </c>
      <c r="D66" s="39">
        <v>1568961</v>
      </c>
      <c r="E66" s="39">
        <v>504878</v>
      </c>
      <c r="F66" s="39">
        <v>179096</v>
      </c>
      <c r="G66" s="38">
        <f>テーブル2[[#This Row],[離婚件数]]/テーブル2[[#This Row],[婚姻件数]]</f>
        <v>0.35473124200301853</v>
      </c>
    </row>
    <row r="67" spans="2:7" x14ac:dyDescent="0.4">
      <c r="B67">
        <v>2023</v>
      </c>
      <c r="C67" s="39">
        <v>727288</v>
      </c>
      <c r="D67" s="39">
        <v>1576016</v>
      </c>
      <c r="E67" s="39">
        <v>474741</v>
      </c>
      <c r="F67" s="39">
        <v>183814</v>
      </c>
      <c r="G67" s="38">
        <f>テーブル2[[#This Row],[離婚件数]]/テーブル2[[#This Row],[婚姻件数]]</f>
        <v>0.38718796143581447</v>
      </c>
    </row>
  </sheetData>
  <mergeCells count="1">
    <mergeCell ref="A1:D1"/>
  </mergeCells>
  <phoneticPr fontId="2"/>
  <hyperlinks>
    <hyperlink ref="E1" r:id="rId1" xr:uid="{9CDC8EFF-1A6A-442F-BB81-AFF3EEB5736D}"/>
  </hyperlinks>
  <pageMargins left="0.7" right="0.7" top="0.75" bottom="0.75" header="0.3" footer="0.3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1EF58-BAA7-4809-929F-92F60115D85E}">
  <dimension ref="A1:E20"/>
  <sheetViews>
    <sheetView workbookViewId="0">
      <pane ySplit="3" topLeftCell="A4" activePane="bottomLeft" state="frozen"/>
      <selection pane="bottomLeft" sqref="A1:B1"/>
    </sheetView>
  </sheetViews>
  <sheetFormatPr defaultRowHeight="18.75" x14ac:dyDescent="0.4"/>
  <cols>
    <col min="1" max="1" width="7.625" customWidth="1"/>
    <col min="2" max="2" width="44.5" customWidth="1"/>
    <col min="3" max="3" width="12.375" customWidth="1"/>
    <col min="4" max="4" width="14.375" style="28" customWidth="1"/>
    <col min="5" max="5" width="12.875" style="4" customWidth="1"/>
    <col min="6" max="6" width="46.5" customWidth="1"/>
    <col min="7" max="7" width="45.625" customWidth="1"/>
    <col min="8" max="8" width="27.375" customWidth="1"/>
  </cols>
  <sheetData>
    <row r="1" spans="1:5" ht="25.5" thickBot="1" x14ac:dyDescent="0.45">
      <c r="A1" s="87" t="s">
        <v>20</v>
      </c>
      <c r="B1" s="87"/>
    </row>
    <row r="2" spans="1:5" ht="19.5" thickTop="1" x14ac:dyDescent="0.4"/>
    <row r="3" spans="1:5" x14ac:dyDescent="0.4">
      <c r="A3" s="72" t="s">
        <v>13</v>
      </c>
      <c r="B3" s="72" t="s">
        <v>21</v>
      </c>
      <c r="C3" s="72" t="s">
        <v>14</v>
      </c>
      <c r="D3" s="73" t="s">
        <v>22</v>
      </c>
      <c r="E3" s="72" t="s">
        <v>23</v>
      </c>
    </row>
    <row r="4" spans="1:5" x14ac:dyDescent="0.4">
      <c r="A4" s="25">
        <v>1</v>
      </c>
      <c r="B4" s="25" t="s">
        <v>28</v>
      </c>
      <c r="C4" s="27">
        <v>45330</v>
      </c>
      <c r="D4" s="26">
        <v>45339</v>
      </c>
      <c r="E4" s="72" t="s">
        <v>24</v>
      </c>
    </row>
    <row r="5" spans="1:5" x14ac:dyDescent="0.4">
      <c r="A5" s="25">
        <v>2</v>
      </c>
      <c r="B5" s="25" t="s">
        <v>34</v>
      </c>
      <c r="C5" s="27">
        <v>45339</v>
      </c>
      <c r="D5" s="26">
        <v>45349</v>
      </c>
      <c r="E5" s="72" t="s">
        <v>24</v>
      </c>
    </row>
    <row r="6" spans="1:5" x14ac:dyDescent="0.4">
      <c r="A6" s="25">
        <v>3</v>
      </c>
      <c r="B6" s="25" t="s">
        <v>32</v>
      </c>
      <c r="C6" s="27"/>
      <c r="D6" s="26"/>
      <c r="E6" s="72" t="s">
        <v>30</v>
      </c>
    </row>
    <row r="7" spans="1:5" x14ac:dyDescent="0.4">
      <c r="A7" s="25">
        <v>4</v>
      </c>
      <c r="B7" s="25" t="s">
        <v>33</v>
      </c>
      <c r="C7" s="27">
        <v>45353</v>
      </c>
      <c r="D7" s="26">
        <v>45376</v>
      </c>
      <c r="E7" s="72" t="s">
        <v>24</v>
      </c>
    </row>
    <row r="8" spans="1:5" x14ac:dyDescent="0.4">
      <c r="A8" s="25">
        <v>5</v>
      </c>
      <c r="B8" s="25" t="s">
        <v>26</v>
      </c>
      <c r="C8" s="27">
        <v>45375</v>
      </c>
      <c r="D8" s="26"/>
      <c r="E8" s="74" t="s">
        <v>25</v>
      </c>
    </row>
    <row r="9" spans="1:5" x14ac:dyDescent="0.4">
      <c r="A9" s="25">
        <v>6</v>
      </c>
      <c r="B9" s="25" t="s">
        <v>35</v>
      </c>
      <c r="C9" s="27">
        <v>45428</v>
      </c>
      <c r="D9" s="26">
        <v>45432</v>
      </c>
      <c r="E9" s="74" t="s">
        <v>24</v>
      </c>
    </row>
    <row r="10" spans="1:5" x14ac:dyDescent="0.4">
      <c r="A10" s="25">
        <v>7</v>
      </c>
      <c r="B10" s="25" t="s">
        <v>27</v>
      </c>
      <c r="C10" s="27">
        <v>45460</v>
      </c>
      <c r="D10" s="26">
        <v>45474</v>
      </c>
      <c r="E10" s="72" t="s">
        <v>24</v>
      </c>
    </row>
    <row r="11" spans="1:5" x14ac:dyDescent="0.4">
      <c r="A11" s="25">
        <v>8</v>
      </c>
      <c r="B11" s="25" t="s">
        <v>29</v>
      </c>
      <c r="C11" s="27"/>
      <c r="D11" s="26"/>
      <c r="E11" s="72" t="s">
        <v>30</v>
      </c>
    </row>
    <row r="12" spans="1:5" x14ac:dyDescent="0.4">
      <c r="A12" s="25">
        <v>9</v>
      </c>
      <c r="B12" s="25" t="s">
        <v>31</v>
      </c>
      <c r="C12" s="27">
        <v>45479</v>
      </c>
      <c r="D12" s="26">
        <v>45483</v>
      </c>
      <c r="E12" s="72" t="s">
        <v>24</v>
      </c>
    </row>
    <row r="13" spans="1:5" x14ac:dyDescent="0.4">
      <c r="A13" s="25"/>
      <c r="B13" s="25"/>
      <c r="C13" s="25"/>
      <c r="D13" s="26"/>
      <c r="E13" s="72"/>
    </row>
    <row r="14" spans="1:5" x14ac:dyDescent="0.4">
      <c r="A14" s="25"/>
      <c r="B14" s="25"/>
      <c r="C14" s="25"/>
      <c r="D14" s="26"/>
      <c r="E14" s="72"/>
    </row>
    <row r="15" spans="1:5" x14ac:dyDescent="0.4">
      <c r="A15" s="25"/>
      <c r="B15" s="25"/>
      <c r="C15" s="25"/>
      <c r="D15" s="26"/>
      <c r="E15" s="72"/>
    </row>
    <row r="16" spans="1:5" x14ac:dyDescent="0.4">
      <c r="A16" s="25"/>
      <c r="B16" s="25"/>
      <c r="C16" s="25"/>
      <c r="D16" s="26"/>
      <c r="E16" s="72"/>
    </row>
    <row r="17" spans="1:5" x14ac:dyDescent="0.4">
      <c r="A17" s="25"/>
      <c r="B17" s="25"/>
      <c r="C17" s="25"/>
      <c r="D17" s="26"/>
      <c r="E17" s="72"/>
    </row>
    <row r="18" spans="1:5" x14ac:dyDescent="0.4">
      <c r="A18" s="25"/>
      <c r="B18" s="25"/>
      <c r="C18" s="25"/>
      <c r="D18" s="26"/>
      <c r="E18" s="72"/>
    </row>
    <row r="19" spans="1:5" x14ac:dyDescent="0.4">
      <c r="A19" s="25"/>
      <c r="B19" s="25"/>
      <c r="C19" s="25"/>
      <c r="D19" s="26"/>
      <c r="E19" s="72"/>
    </row>
    <row r="20" spans="1:5" x14ac:dyDescent="0.4">
      <c r="A20" s="25"/>
      <c r="B20" s="25"/>
      <c r="C20" s="25"/>
      <c r="D20" s="26"/>
      <c r="E20" s="72"/>
    </row>
  </sheetData>
  <mergeCells count="1">
    <mergeCell ref="A1:B1"/>
  </mergeCells>
  <phoneticPr fontId="2"/>
  <conditionalFormatting sqref="A4:E14">
    <cfRule type="expression" dxfId="0" priority="6">
      <formula>$E4="完了"</formula>
    </cfRule>
  </conditionalFormatting>
  <dataValidations count="1">
    <dataValidation type="list" allowBlank="1" showInputMessage="1" showErrorMessage="1" sqref="E8:E9" xr:uid="{46DE0BFC-E33C-4EDC-B32D-A6025CBFAC0D}">
      <formula1>"未着手, 着手中, 完了"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0498A-81E4-437C-991F-2228458E7CBD}">
  <dimension ref="A1:I5"/>
  <sheetViews>
    <sheetView workbookViewId="0">
      <selection sqref="A1:B1"/>
    </sheetView>
  </sheetViews>
  <sheetFormatPr defaultRowHeight="18.75" x14ac:dyDescent="0.4"/>
  <cols>
    <col min="1" max="1" width="4.5" customWidth="1"/>
    <col min="2" max="2" width="9.25" customWidth="1"/>
    <col min="3" max="8" width="8.25" customWidth="1"/>
    <col min="9" max="9" width="17" customWidth="1"/>
    <col min="16" max="16" width="15.375" customWidth="1"/>
  </cols>
  <sheetData>
    <row r="1" spans="1:9" ht="25.5" thickBot="1" x14ac:dyDescent="0.45">
      <c r="A1" s="87" t="s">
        <v>64</v>
      </c>
      <c r="B1" s="87"/>
    </row>
    <row r="2" spans="1:9" ht="19.5" thickTop="1" x14ac:dyDescent="0.4"/>
    <row r="3" spans="1:9" x14ac:dyDescent="0.4">
      <c r="B3" s="71" t="s">
        <v>118</v>
      </c>
      <c r="C3" s="67" t="s">
        <v>58</v>
      </c>
      <c r="D3" s="67" t="s">
        <v>59</v>
      </c>
      <c r="E3" s="67" t="s">
        <v>60</v>
      </c>
      <c r="F3" s="67" t="s">
        <v>61</v>
      </c>
      <c r="G3" s="67" t="s">
        <v>62</v>
      </c>
      <c r="H3" s="68" t="s">
        <v>63</v>
      </c>
      <c r="I3" s="36" t="s">
        <v>65</v>
      </c>
    </row>
    <row r="4" spans="1:9" ht="33" customHeight="1" x14ac:dyDescent="0.4">
      <c r="B4" s="69" t="s">
        <v>119</v>
      </c>
      <c r="C4" s="63">
        <v>0.88600000000000001</v>
      </c>
      <c r="D4" s="63">
        <v>0.9</v>
      </c>
      <c r="E4" s="63">
        <v>0.80500000000000005</v>
      </c>
      <c r="F4" s="63">
        <v>0.875</v>
      </c>
      <c r="G4" s="63">
        <v>0.89800000000000002</v>
      </c>
      <c r="H4" s="64">
        <v>0.90700000000000003</v>
      </c>
    </row>
    <row r="5" spans="1:9" ht="33" customHeight="1" x14ac:dyDescent="0.4">
      <c r="B5" s="70" t="s">
        <v>42</v>
      </c>
      <c r="C5" s="65">
        <v>0.89900000000000002</v>
      </c>
      <c r="D5" s="65">
        <v>0.83199999999999996</v>
      </c>
      <c r="E5" s="65">
        <v>0.88200000000000001</v>
      </c>
      <c r="F5" s="65">
        <v>0.83299999999999996</v>
      </c>
      <c r="G5" s="65">
        <v>0.86299999999999999</v>
      </c>
      <c r="H5" s="66">
        <v>0.85699999999999998</v>
      </c>
    </row>
  </sheetData>
  <mergeCells count="1">
    <mergeCell ref="A1:B1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5A00F-9A14-43B6-BA7D-9B3A8EC3E8D2}">
  <dimension ref="A1:G6"/>
  <sheetViews>
    <sheetView workbookViewId="0"/>
  </sheetViews>
  <sheetFormatPr defaultRowHeight="18.75" x14ac:dyDescent="0.4"/>
  <cols>
    <col min="2" max="7" width="13" customWidth="1"/>
  </cols>
  <sheetData>
    <row r="1" spans="1:7" ht="25.5" thickBot="1" x14ac:dyDescent="0.45">
      <c r="A1" s="47" t="s">
        <v>99</v>
      </c>
    </row>
    <row r="2" spans="1:7" ht="25.5" thickTop="1" x14ac:dyDescent="0.4">
      <c r="A2" s="48"/>
    </row>
    <row r="3" spans="1:7" x14ac:dyDescent="0.4">
      <c r="A3" s="49"/>
      <c r="B3" s="50" t="s">
        <v>100</v>
      </c>
      <c r="C3" s="50" t="s">
        <v>0</v>
      </c>
      <c r="D3" s="50" t="s">
        <v>1</v>
      </c>
      <c r="E3" s="50" t="s">
        <v>2</v>
      </c>
      <c r="F3" s="50" t="s">
        <v>3</v>
      </c>
      <c r="G3" s="51" t="s">
        <v>4</v>
      </c>
    </row>
    <row r="4" spans="1:7" x14ac:dyDescent="0.4">
      <c r="A4" s="52" t="s">
        <v>5</v>
      </c>
      <c r="B4" s="1">
        <v>4758362</v>
      </c>
      <c r="C4" s="1">
        <v>4478866</v>
      </c>
      <c r="D4" s="1">
        <v>4461458</v>
      </c>
      <c r="E4" s="1">
        <v>4678680</v>
      </c>
      <c r="F4" s="1">
        <v>5170445</v>
      </c>
      <c r="G4" s="53">
        <v>5858576</v>
      </c>
    </row>
    <row r="5" spans="1:7" x14ac:dyDescent="0.4">
      <c r="A5" s="54" t="s">
        <v>120</v>
      </c>
      <c r="B5" s="2">
        <v>1503406</v>
      </c>
      <c r="C5" s="2">
        <v>1778868</v>
      </c>
      <c r="D5" s="2">
        <v>1533488</v>
      </c>
      <c r="E5" s="2">
        <v>1579483</v>
      </c>
      <c r="F5" s="2">
        <v>1714124</v>
      </c>
      <c r="G5" s="55">
        <v>1988398</v>
      </c>
    </row>
    <row r="6" spans="1:7" x14ac:dyDescent="0.4">
      <c r="A6" s="56" t="s">
        <v>6</v>
      </c>
      <c r="B6" s="57">
        <v>3585249</v>
      </c>
      <c r="C6" s="57">
        <v>2693435</v>
      </c>
      <c r="D6" s="57">
        <v>3053821</v>
      </c>
      <c r="E6" s="57">
        <v>3123656.5</v>
      </c>
      <c r="F6" s="57">
        <v>3819833.5</v>
      </c>
      <c r="G6" s="58">
        <v>3769159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BC68F-C97D-4062-86D0-1D798E215440}">
  <dimension ref="A1:F132"/>
  <sheetViews>
    <sheetView workbookViewId="0">
      <selection activeCell="E8" sqref="E8"/>
    </sheetView>
  </sheetViews>
  <sheetFormatPr defaultRowHeight="18.75" x14ac:dyDescent="0.4"/>
  <cols>
    <col min="1" max="1" width="4.25" customWidth="1"/>
    <col min="2" max="2" width="16.625" customWidth="1"/>
    <col min="3" max="3" width="10.5" customWidth="1"/>
  </cols>
  <sheetData>
    <row r="1" spans="1:6" ht="25.5" thickBot="1" x14ac:dyDescent="0.45">
      <c r="A1" s="87" t="s">
        <v>12</v>
      </c>
      <c r="B1" s="87"/>
      <c r="C1" s="87"/>
      <c r="D1" s="87"/>
      <c r="E1" s="87"/>
      <c r="F1" s="87"/>
    </row>
    <row r="2" spans="1:6" ht="19.5" thickTop="1" x14ac:dyDescent="0.4"/>
    <row r="3" spans="1:6" x14ac:dyDescent="0.4">
      <c r="B3" s="82" t="s">
        <v>7</v>
      </c>
      <c r="C3" s="83" t="s">
        <v>8</v>
      </c>
      <c r="D3" s="83" t="s">
        <v>9</v>
      </c>
      <c r="E3" s="83" t="s">
        <v>10</v>
      </c>
      <c r="F3" s="84" t="s">
        <v>11</v>
      </c>
    </row>
    <row r="4" spans="1:6" x14ac:dyDescent="0.4">
      <c r="B4" s="77">
        <v>45717</v>
      </c>
      <c r="C4">
        <v>150.47999999999999</v>
      </c>
      <c r="D4">
        <v>151.31</v>
      </c>
      <c r="E4">
        <v>146.94</v>
      </c>
      <c r="F4" s="97">
        <v>148.03</v>
      </c>
    </row>
    <row r="5" spans="1:6" x14ac:dyDescent="0.4">
      <c r="B5" s="77">
        <v>45689</v>
      </c>
      <c r="C5">
        <v>154.93</v>
      </c>
      <c r="D5">
        <v>155.88</v>
      </c>
      <c r="E5">
        <v>148.56</v>
      </c>
      <c r="F5" s="78">
        <v>150.6</v>
      </c>
    </row>
    <row r="6" spans="1:6" x14ac:dyDescent="0.4">
      <c r="B6" s="77">
        <v>45658</v>
      </c>
      <c r="C6">
        <v>157.18</v>
      </c>
      <c r="D6">
        <v>157.22999999999999</v>
      </c>
      <c r="E6">
        <v>156.85</v>
      </c>
      <c r="F6" s="78">
        <v>156.87</v>
      </c>
    </row>
    <row r="7" spans="1:6" x14ac:dyDescent="0.4">
      <c r="B7" s="77">
        <v>45627</v>
      </c>
      <c r="C7">
        <v>149.72999999999999</v>
      </c>
      <c r="D7">
        <v>150.74</v>
      </c>
      <c r="E7">
        <v>149.06</v>
      </c>
      <c r="F7" s="78">
        <v>149.59</v>
      </c>
    </row>
    <row r="8" spans="1:6" x14ac:dyDescent="0.4">
      <c r="B8" s="77">
        <v>45597</v>
      </c>
      <c r="C8">
        <v>152.03</v>
      </c>
      <c r="D8">
        <v>153.09</v>
      </c>
      <c r="E8">
        <v>151.77000000000001</v>
      </c>
      <c r="F8" s="78">
        <v>152.97999999999999</v>
      </c>
    </row>
    <row r="9" spans="1:6" x14ac:dyDescent="0.4">
      <c r="B9" s="77">
        <v>45566</v>
      </c>
      <c r="C9">
        <v>143.62</v>
      </c>
      <c r="D9">
        <v>144.53</v>
      </c>
      <c r="E9">
        <v>142.96</v>
      </c>
      <c r="F9" s="78">
        <v>143.56</v>
      </c>
    </row>
    <row r="10" spans="1:6" x14ac:dyDescent="0.4">
      <c r="B10" s="77">
        <v>45536</v>
      </c>
      <c r="C10">
        <v>146.18</v>
      </c>
      <c r="D10">
        <v>147.19999999999999</v>
      </c>
      <c r="E10">
        <v>139.56</v>
      </c>
      <c r="F10" s="78">
        <v>143.62</v>
      </c>
    </row>
    <row r="11" spans="1:6" x14ac:dyDescent="0.4">
      <c r="B11" s="77">
        <v>45505</v>
      </c>
      <c r="C11">
        <v>149.97</v>
      </c>
      <c r="D11">
        <v>150.88999999999999</v>
      </c>
      <c r="E11">
        <v>148.47999999999999</v>
      </c>
      <c r="F11" s="78">
        <v>149.36000000000001</v>
      </c>
    </row>
    <row r="12" spans="1:6" x14ac:dyDescent="0.4">
      <c r="B12" s="77">
        <v>45474</v>
      </c>
      <c r="C12">
        <v>160.88</v>
      </c>
      <c r="D12">
        <v>161.99</v>
      </c>
      <c r="E12">
        <v>160.25</v>
      </c>
      <c r="F12" s="78">
        <v>160.81</v>
      </c>
    </row>
    <row r="13" spans="1:6" x14ac:dyDescent="0.4">
      <c r="B13" s="77">
        <v>45444</v>
      </c>
      <c r="C13">
        <v>157.31</v>
      </c>
      <c r="D13">
        <v>161.27000000000001</v>
      </c>
      <c r="E13">
        <v>154.53</v>
      </c>
      <c r="F13" s="78">
        <v>160.83000000000001</v>
      </c>
    </row>
    <row r="14" spans="1:6" x14ac:dyDescent="0.4">
      <c r="B14" s="77">
        <v>45413</v>
      </c>
      <c r="C14">
        <v>157.80000000000001</v>
      </c>
      <c r="D14">
        <v>158.01</v>
      </c>
      <c r="E14">
        <v>151.85</v>
      </c>
      <c r="F14" s="78">
        <v>157.31</v>
      </c>
    </row>
    <row r="15" spans="1:6" x14ac:dyDescent="0.4">
      <c r="B15" s="77">
        <v>45383</v>
      </c>
      <c r="C15">
        <v>151.31</v>
      </c>
      <c r="D15">
        <v>160.03</v>
      </c>
      <c r="E15">
        <v>150.80000000000001</v>
      </c>
      <c r="F15" s="78">
        <v>157.80000000000001</v>
      </c>
    </row>
    <row r="16" spans="1:6" x14ac:dyDescent="0.4">
      <c r="B16" s="77">
        <v>45352</v>
      </c>
      <c r="C16">
        <v>149.97</v>
      </c>
      <c r="D16">
        <v>151.97</v>
      </c>
      <c r="E16">
        <v>146.47</v>
      </c>
      <c r="F16" s="78">
        <v>151.31</v>
      </c>
    </row>
    <row r="17" spans="2:6" x14ac:dyDescent="0.4">
      <c r="B17" s="77">
        <v>45323</v>
      </c>
      <c r="C17">
        <v>146.88</v>
      </c>
      <c r="D17">
        <v>150.88</v>
      </c>
      <c r="E17">
        <v>145.88</v>
      </c>
      <c r="F17" s="78">
        <v>149.97999999999999</v>
      </c>
    </row>
    <row r="18" spans="2:6" x14ac:dyDescent="0.4">
      <c r="B18" s="77">
        <v>45292</v>
      </c>
      <c r="C18">
        <v>140.82</v>
      </c>
      <c r="D18">
        <v>148.80000000000001</v>
      </c>
      <c r="E18">
        <v>140.80000000000001</v>
      </c>
      <c r="F18" s="78">
        <v>146.88</v>
      </c>
    </row>
    <row r="19" spans="2:6" x14ac:dyDescent="0.4">
      <c r="B19" s="77">
        <v>45261</v>
      </c>
      <c r="C19">
        <v>148.19</v>
      </c>
      <c r="D19">
        <v>148.34</v>
      </c>
      <c r="E19">
        <v>140.24</v>
      </c>
      <c r="F19" s="78">
        <v>141.06</v>
      </c>
    </row>
    <row r="20" spans="2:6" x14ac:dyDescent="0.4">
      <c r="B20" s="77">
        <v>45231</v>
      </c>
      <c r="C20">
        <v>151.69</v>
      </c>
      <c r="D20">
        <v>151.91999999999999</v>
      </c>
      <c r="E20">
        <v>146.65</v>
      </c>
      <c r="F20" s="78">
        <v>148.19</v>
      </c>
    </row>
    <row r="21" spans="2:6" x14ac:dyDescent="0.4">
      <c r="B21" s="77">
        <v>45200</v>
      </c>
      <c r="C21">
        <v>149.44999999999999</v>
      </c>
      <c r="D21">
        <v>151.74</v>
      </c>
      <c r="E21">
        <v>147.37</v>
      </c>
      <c r="F21" s="78">
        <v>151.66999999999999</v>
      </c>
    </row>
    <row r="22" spans="2:6" x14ac:dyDescent="0.4">
      <c r="B22" s="77">
        <v>45170</v>
      </c>
      <c r="C22">
        <v>145.53</v>
      </c>
      <c r="D22">
        <v>149.72</v>
      </c>
      <c r="E22">
        <v>144.43</v>
      </c>
      <c r="F22" s="78">
        <v>149.35</v>
      </c>
    </row>
    <row r="23" spans="2:6" x14ac:dyDescent="0.4">
      <c r="B23" s="77">
        <v>45139</v>
      </c>
      <c r="C23">
        <v>142.29</v>
      </c>
      <c r="D23">
        <v>147.36000000000001</v>
      </c>
      <c r="E23">
        <v>141.51</v>
      </c>
      <c r="F23" s="78">
        <v>145.53</v>
      </c>
    </row>
    <row r="24" spans="2:6" x14ac:dyDescent="0.4">
      <c r="B24" s="77">
        <v>45108</v>
      </c>
      <c r="C24">
        <v>144.35</v>
      </c>
      <c r="D24">
        <v>144.93</v>
      </c>
      <c r="E24">
        <v>137.22999999999999</v>
      </c>
      <c r="F24" s="78">
        <v>142.28</v>
      </c>
    </row>
    <row r="25" spans="2:6" x14ac:dyDescent="0.4">
      <c r="B25" s="77">
        <v>45078</v>
      </c>
      <c r="C25">
        <v>139.33000000000001</v>
      </c>
      <c r="D25">
        <v>145.07</v>
      </c>
      <c r="E25">
        <v>138.44999999999999</v>
      </c>
      <c r="F25" s="78">
        <v>144.32</v>
      </c>
    </row>
    <row r="26" spans="2:6" x14ac:dyDescent="0.4">
      <c r="B26" s="77">
        <v>45047</v>
      </c>
      <c r="C26">
        <v>136.29</v>
      </c>
      <c r="D26">
        <v>140.93</v>
      </c>
      <c r="E26">
        <v>133.49</v>
      </c>
      <c r="F26" s="78">
        <v>139.34</v>
      </c>
    </row>
    <row r="27" spans="2:6" x14ac:dyDescent="0.4">
      <c r="B27" s="77">
        <v>45017</v>
      </c>
      <c r="C27">
        <v>132.97</v>
      </c>
      <c r="D27">
        <v>136.56</v>
      </c>
      <c r="E27">
        <v>130.62</v>
      </c>
      <c r="F27" s="78">
        <v>136.28</v>
      </c>
    </row>
    <row r="28" spans="2:6" x14ac:dyDescent="0.4">
      <c r="B28" s="77">
        <v>44986</v>
      </c>
      <c r="C28">
        <v>136.19999999999999</v>
      </c>
      <c r="D28">
        <v>137.91</v>
      </c>
      <c r="E28">
        <v>129.63</v>
      </c>
      <c r="F28" s="78">
        <v>132.79</v>
      </c>
    </row>
    <row r="29" spans="2:6" x14ac:dyDescent="0.4">
      <c r="B29" s="77">
        <v>44958</v>
      </c>
      <c r="C29">
        <v>130.07</v>
      </c>
      <c r="D29">
        <v>136.93</v>
      </c>
      <c r="E29">
        <v>128.07</v>
      </c>
      <c r="F29" s="78">
        <v>136.19999999999999</v>
      </c>
    </row>
    <row r="30" spans="2:6" x14ac:dyDescent="0.4">
      <c r="B30" s="77">
        <v>44927</v>
      </c>
      <c r="C30">
        <v>131.11000000000001</v>
      </c>
      <c r="D30">
        <v>134.77000000000001</v>
      </c>
      <c r="E30">
        <v>127.21</v>
      </c>
      <c r="F30" s="78">
        <v>130.09</v>
      </c>
    </row>
    <row r="31" spans="2:6" x14ac:dyDescent="0.4">
      <c r="B31" s="77">
        <v>44896</v>
      </c>
      <c r="C31">
        <v>138.05000000000001</v>
      </c>
      <c r="D31">
        <v>138.16999999999999</v>
      </c>
      <c r="E31">
        <v>130.56</v>
      </c>
      <c r="F31" s="78">
        <v>131.11000000000001</v>
      </c>
    </row>
    <row r="32" spans="2:6" x14ac:dyDescent="0.4">
      <c r="B32" s="77">
        <v>44866</v>
      </c>
      <c r="C32">
        <v>148.69999999999999</v>
      </c>
      <c r="D32">
        <v>148.82</v>
      </c>
      <c r="E32">
        <v>137.47999999999999</v>
      </c>
      <c r="F32" s="78">
        <v>138.03</v>
      </c>
    </row>
    <row r="33" spans="2:6" x14ac:dyDescent="0.4">
      <c r="B33" s="77">
        <v>44835</v>
      </c>
      <c r="C33">
        <v>144.66999999999999</v>
      </c>
      <c r="D33">
        <v>151.94</v>
      </c>
      <c r="E33">
        <v>143.5</v>
      </c>
      <c r="F33" s="78">
        <v>148.71</v>
      </c>
    </row>
    <row r="34" spans="2:6" x14ac:dyDescent="0.4">
      <c r="B34" s="77">
        <v>44805</v>
      </c>
      <c r="C34">
        <v>138.96</v>
      </c>
      <c r="D34">
        <v>145.88999999999999</v>
      </c>
      <c r="E34">
        <v>138.9</v>
      </c>
      <c r="F34" s="78">
        <v>144.75</v>
      </c>
    </row>
    <row r="35" spans="2:6" x14ac:dyDescent="0.4">
      <c r="B35" s="77">
        <v>44774</v>
      </c>
      <c r="C35">
        <v>133.19999999999999</v>
      </c>
      <c r="D35">
        <v>139.06</v>
      </c>
      <c r="E35">
        <v>130.38999999999999</v>
      </c>
      <c r="F35" s="78">
        <v>138.96</v>
      </c>
    </row>
    <row r="36" spans="2:6" x14ac:dyDescent="0.4">
      <c r="B36" s="77">
        <v>44743</v>
      </c>
      <c r="C36">
        <v>135.71</v>
      </c>
      <c r="D36">
        <v>139.38999999999999</v>
      </c>
      <c r="E36">
        <v>132.49</v>
      </c>
      <c r="F36" s="78">
        <v>133.19</v>
      </c>
    </row>
    <row r="37" spans="2:6" x14ac:dyDescent="0.4">
      <c r="B37" s="77">
        <v>44713</v>
      </c>
      <c r="C37">
        <v>128.63999999999999</v>
      </c>
      <c r="D37">
        <v>136.99</v>
      </c>
      <c r="E37">
        <v>128.62</v>
      </c>
      <c r="F37" s="78">
        <v>135.72999999999999</v>
      </c>
    </row>
    <row r="38" spans="2:6" x14ac:dyDescent="0.4">
      <c r="B38" s="77">
        <v>44682</v>
      </c>
      <c r="C38">
        <v>129.77000000000001</v>
      </c>
      <c r="D38">
        <v>131.34</v>
      </c>
      <c r="E38">
        <v>126.35</v>
      </c>
      <c r="F38" s="78">
        <v>128.68</v>
      </c>
    </row>
    <row r="39" spans="2:6" x14ac:dyDescent="0.4">
      <c r="B39" s="77">
        <v>44652</v>
      </c>
      <c r="C39">
        <v>121.65</v>
      </c>
      <c r="D39">
        <v>131.24</v>
      </c>
      <c r="E39">
        <v>121.65</v>
      </c>
      <c r="F39" s="78">
        <v>129.83000000000001</v>
      </c>
    </row>
    <row r="40" spans="2:6" x14ac:dyDescent="0.4">
      <c r="B40" s="77">
        <v>44621</v>
      </c>
      <c r="C40">
        <v>114.98</v>
      </c>
      <c r="D40">
        <v>125.1</v>
      </c>
      <c r="E40">
        <v>114.63</v>
      </c>
      <c r="F40" s="78">
        <v>121.66</v>
      </c>
    </row>
    <row r="41" spans="2:6" x14ac:dyDescent="0.4">
      <c r="B41" s="77">
        <v>44593</v>
      </c>
      <c r="C41">
        <v>115.11</v>
      </c>
      <c r="D41">
        <v>116.33</v>
      </c>
      <c r="E41">
        <v>114.14</v>
      </c>
      <c r="F41" s="78">
        <v>114.99</v>
      </c>
    </row>
    <row r="42" spans="2:6" x14ac:dyDescent="0.4">
      <c r="B42" s="77">
        <v>44562</v>
      </c>
      <c r="C42">
        <v>115.09</v>
      </c>
      <c r="D42">
        <v>116.34</v>
      </c>
      <c r="E42">
        <v>113.46</v>
      </c>
      <c r="F42" s="78">
        <v>115.1</v>
      </c>
    </row>
    <row r="43" spans="2:6" x14ac:dyDescent="0.4">
      <c r="B43" s="77">
        <v>44531</v>
      </c>
      <c r="C43">
        <v>113.16</v>
      </c>
      <c r="D43">
        <v>115.2</v>
      </c>
      <c r="E43">
        <v>112.54</v>
      </c>
      <c r="F43" s="78">
        <v>115.08</v>
      </c>
    </row>
    <row r="44" spans="2:6" x14ac:dyDescent="0.4">
      <c r="B44" s="77">
        <v>44501</v>
      </c>
      <c r="C44">
        <v>113.97</v>
      </c>
      <c r="D44">
        <v>115.51</v>
      </c>
      <c r="E44">
        <v>112.52</v>
      </c>
      <c r="F44" s="78">
        <v>113.13</v>
      </c>
    </row>
    <row r="45" spans="2:6" x14ac:dyDescent="0.4">
      <c r="B45" s="77">
        <v>44470</v>
      </c>
      <c r="C45">
        <v>111.27</v>
      </c>
      <c r="D45">
        <v>114.69</v>
      </c>
      <c r="E45">
        <v>110.81</v>
      </c>
      <c r="F45" s="78">
        <v>114</v>
      </c>
    </row>
    <row r="46" spans="2:6" x14ac:dyDescent="0.4">
      <c r="B46" s="77">
        <v>44440</v>
      </c>
      <c r="C46">
        <v>110.01</v>
      </c>
      <c r="D46">
        <v>112.07</v>
      </c>
      <c r="E46">
        <v>109.09</v>
      </c>
      <c r="F46" s="78">
        <v>111.27</v>
      </c>
    </row>
    <row r="47" spans="2:6" x14ac:dyDescent="0.4">
      <c r="B47" s="77">
        <v>44409</v>
      </c>
      <c r="C47">
        <v>109.68</v>
      </c>
      <c r="D47">
        <v>110.79</v>
      </c>
      <c r="E47">
        <v>108.71</v>
      </c>
      <c r="F47" s="78">
        <v>110.02</v>
      </c>
    </row>
    <row r="48" spans="2:6" x14ac:dyDescent="0.4">
      <c r="B48" s="77">
        <v>44378</v>
      </c>
      <c r="C48">
        <v>111.09</v>
      </c>
      <c r="D48">
        <v>111.65</v>
      </c>
      <c r="E48">
        <v>109.05</v>
      </c>
      <c r="F48" s="78">
        <v>109.7</v>
      </c>
    </row>
    <row r="49" spans="2:6" x14ac:dyDescent="0.4">
      <c r="B49" s="77">
        <v>44348</v>
      </c>
      <c r="C49">
        <v>109.57</v>
      </c>
      <c r="D49">
        <v>111.11</v>
      </c>
      <c r="E49">
        <v>109.17</v>
      </c>
      <c r="F49" s="78">
        <v>111.1</v>
      </c>
    </row>
    <row r="50" spans="2:6" x14ac:dyDescent="0.4">
      <c r="B50" s="77">
        <v>44317</v>
      </c>
      <c r="C50">
        <v>109.25</v>
      </c>
      <c r="D50">
        <v>110.19</v>
      </c>
      <c r="E50">
        <v>108.32</v>
      </c>
      <c r="F50" s="78">
        <v>109.54</v>
      </c>
    </row>
    <row r="51" spans="2:6" x14ac:dyDescent="0.4">
      <c r="B51" s="77">
        <v>44287</v>
      </c>
      <c r="C51">
        <v>110.73</v>
      </c>
      <c r="D51">
        <v>110.84</v>
      </c>
      <c r="E51">
        <v>107.46</v>
      </c>
      <c r="F51" s="78">
        <v>109.27</v>
      </c>
    </row>
    <row r="52" spans="2:6" x14ac:dyDescent="0.4">
      <c r="B52" s="77">
        <v>44256</v>
      </c>
      <c r="C52">
        <v>106.56</v>
      </c>
      <c r="D52">
        <v>110.96</v>
      </c>
      <c r="E52">
        <v>106.35</v>
      </c>
      <c r="F52" s="78">
        <v>110.7</v>
      </c>
    </row>
    <row r="53" spans="2:6" x14ac:dyDescent="0.4">
      <c r="B53" s="77">
        <v>44228</v>
      </c>
      <c r="C53">
        <v>104.66</v>
      </c>
      <c r="D53">
        <v>106.69</v>
      </c>
      <c r="E53">
        <v>104.4</v>
      </c>
      <c r="F53" s="78">
        <v>106.58</v>
      </c>
    </row>
    <row r="54" spans="2:6" x14ac:dyDescent="0.4">
      <c r="B54" s="77">
        <v>44197</v>
      </c>
      <c r="C54">
        <v>103.24</v>
      </c>
      <c r="D54">
        <v>104.94</v>
      </c>
      <c r="E54">
        <v>102.57</v>
      </c>
      <c r="F54" s="78">
        <v>104.68</v>
      </c>
    </row>
    <row r="55" spans="2:6" x14ac:dyDescent="0.4">
      <c r="B55" s="77">
        <v>44166</v>
      </c>
      <c r="C55">
        <v>104.3</v>
      </c>
      <c r="D55">
        <v>104.74</v>
      </c>
      <c r="E55">
        <v>102.86</v>
      </c>
      <c r="F55" s="78">
        <v>103.24</v>
      </c>
    </row>
    <row r="56" spans="2:6" x14ac:dyDescent="0.4">
      <c r="B56" s="77">
        <v>44136</v>
      </c>
      <c r="C56">
        <v>104.56</v>
      </c>
      <c r="D56">
        <v>105.67</v>
      </c>
      <c r="E56">
        <v>103.16</v>
      </c>
      <c r="F56" s="78">
        <v>104.27</v>
      </c>
    </row>
    <row r="57" spans="2:6" x14ac:dyDescent="0.4">
      <c r="B57" s="77">
        <v>44105</v>
      </c>
      <c r="C57">
        <v>105.45</v>
      </c>
      <c r="D57">
        <v>106.1</v>
      </c>
      <c r="E57">
        <v>104.01</v>
      </c>
      <c r="F57" s="78">
        <v>104.64</v>
      </c>
    </row>
    <row r="58" spans="2:6" x14ac:dyDescent="0.4">
      <c r="B58" s="77">
        <v>44075</v>
      </c>
      <c r="C58">
        <v>105.91</v>
      </c>
      <c r="D58">
        <v>106.55</v>
      </c>
      <c r="E58">
        <v>103.99</v>
      </c>
      <c r="F58" s="78">
        <v>105.45</v>
      </c>
    </row>
    <row r="59" spans="2:6" x14ac:dyDescent="0.4">
      <c r="B59" s="77">
        <v>44044</v>
      </c>
      <c r="C59">
        <v>105.87</v>
      </c>
      <c r="D59">
        <v>107.04</v>
      </c>
      <c r="E59">
        <v>105.09</v>
      </c>
      <c r="F59" s="78">
        <v>105.89</v>
      </c>
    </row>
    <row r="60" spans="2:6" x14ac:dyDescent="0.4">
      <c r="B60" s="77">
        <v>44013</v>
      </c>
      <c r="C60">
        <v>107.92</v>
      </c>
      <c r="D60">
        <v>108.16</v>
      </c>
      <c r="E60">
        <v>104.17</v>
      </c>
      <c r="F60" s="78">
        <v>105.88</v>
      </c>
    </row>
    <row r="61" spans="2:6" x14ac:dyDescent="0.4">
      <c r="B61" s="77">
        <v>43983</v>
      </c>
      <c r="C61">
        <v>107.72</v>
      </c>
      <c r="D61">
        <v>109.84</v>
      </c>
      <c r="E61">
        <v>106.06</v>
      </c>
      <c r="F61" s="78">
        <v>107.92</v>
      </c>
    </row>
    <row r="62" spans="2:6" x14ac:dyDescent="0.4">
      <c r="B62" s="77">
        <v>43952</v>
      </c>
      <c r="C62">
        <v>107.17</v>
      </c>
      <c r="D62">
        <v>108.08</v>
      </c>
      <c r="E62">
        <v>105.97</v>
      </c>
      <c r="F62" s="78">
        <v>107.77</v>
      </c>
    </row>
    <row r="63" spans="2:6" x14ac:dyDescent="0.4">
      <c r="B63" s="77">
        <v>43922</v>
      </c>
      <c r="C63">
        <v>107.53</v>
      </c>
      <c r="D63">
        <v>109.37</v>
      </c>
      <c r="E63">
        <v>106.34</v>
      </c>
      <c r="F63" s="78">
        <v>107.17</v>
      </c>
    </row>
    <row r="64" spans="2:6" x14ac:dyDescent="0.4">
      <c r="B64" s="77">
        <v>43891</v>
      </c>
      <c r="C64">
        <v>107.38</v>
      </c>
      <c r="D64">
        <v>111.71</v>
      </c>
      <c r="E64">
        <v>101.17</v>
      </c>
      <c r="F64" s="78">
        <v>107.53</v>
      </c>
    </row>
    <row r="65" spans="2:6" x14ac:dyDescent="0.4">
      <c r="B65" s="77">
        <v>43862</v>
      </c>
      <c r="C65">
        <v>108.4</v>
      </c>
      <c r="D65">
        <v>112.21</v>
      </c>
      <c r="E65">
        <v>107.49</v>
      </c>
      <c r="F65" s="78">
        <v>108.07</v>
      </c>
    </row>
    <row r="66" spans="2:6" x14ac:dyDescent="0.4">
      <c r="B66" s="77">
        <v>43831</v>
      </c>
      <c r="C66">
        <v>108.61</v>
      </c>
      <c r="D66">
        <v>110.28</v>
      </c>
      <c r="E66">
        <v>107.63</v>
      </c>
      <c r="F66" s="78">
        <v>108.38</v>
      </c>
    </row>
    <row r="67" spans="2:6" x14ac:dyDescent="0.4">
      <c r="B67" s="77">
        <v>43800</v>
      </c>
      <c r="C67">
        <v>109.52</v>
      </c>
      <c r="D67">
        <v>109.72</v>
      </c>
      <c r="E67">
        <v>108.41</v>
      </c>
      <c r="F67" s="78">
        <v>108.61</v>
      </c>
    </row>
    <row r="68" spans="2:6" x14ac:dyDescent="0.4">
      <c r="B68" s="77">
        <v>43770</v>
      </c>
      <c r="C68">
        <v>108.05</v>
      </c>
      <c r="D68">
        <v>109.66</v>
      </c>
      <c r="E68">
        <v>107.87</v>
      </c>
      <c r="F68" s="78">
        <v>109.51</v>
      </c>
    </row>
    <row r="69" spans="2:6" x14ac:dyDescent="0.4">
      <c r="B69" s="77">
        <v>43739</v>
      </c>
      <c r="C69">
        <v>108.06</v>
      </c>
      <c r="D69">
        <v>109.28</v>
      </c>
      <c r="E69">
        <v>106.47</v>
      </c>
      <c r="F69" s="78">
        <v>108.02</v>
      </c>
    </row>
    <row r="70" spans="2:6" x14ac:dyDescent="0.4">
      <c r="B70" s="77">
        <v>43709</v>
      </c>
      <c r="C70">
        <v>106.24</v>
      </c>
      <c r="D70">
        <v>108.47</v>
      </c>
      <c r="E70">
        <v>105.72</v>
      </c>
      <c r="F70" s="78">
        <v>108.06</v>
      </c>
    </row>
    <row r="71" spans="2:6" x14ac:dyDescent="0.4">
      <c r="B71" s="77">
        <v>43678</v>
      </c>
      <c r="C71">
        <v>108.78</v>
      </c>
      <c r="D71">
        <v>109.31</v>
      </c>
      <c r="E71">
        <v>104.44</v>
      </c>
      <c r="F71" s="78">
        <v>106.29</v>
      </c>
    </row>
    <row r="72" spans="2:6" x14ac:dyDescent="0.4">
      <c r="B72" s="77">
        <v>43647</v>
      </c>
      <c r="C72">
        <v>108.09</v>
      </c>
      <c r="D72">
        <v>108.99</v>
      </c>
      <c r="E72">
        <v>107.2</v>
      </c>
      <c r="F72" s="78">
        <v>108.74</v>
      </c>
    </row>
    <row r="73" spans="2:6" x14ac:dyDescent="0.4">
      <c r="B73" s="77">
        <v>43617</v>
      </c>
      <c r="C73">
        <v>108.36</v>
      </c>
      <c r="D73">
        <v>108.79</v>
      </c>
      <c r="E73">
        <v>106.77</v>
      </c>
      <c r="F73" s="78">
        <v>107.88</v>
      </c>
    </row>
    <row r="74" spans="2:6" x14ac:dyDescent="0.4">
      <c r="B74" s="77">
        <v>43586</v>
      </c>
      <c r="C74">
        <v>111.43</v>
      </c>
      <c r="D74">
        <v>111.68</v>
      </c>
      <c r="E74">
        <v>108.26</v>
      </c>
      <c r="F74" s="78">
        <v>108.26</v>
      </c>
    </row>
    <row r="75" spans="2:6" x14ac:dyDescent="0.4">
      <c r="B75" s="77">
        <v>43556</v>
      </c>
      <c r="C75">
        <v>110.79</v>
      </c>
      <c r="D75">
        <v>112.39</v>
      </c>
      <c r="E75">
        <v>110.79</v>
      </c>
      <c r="F75" s="78">
        <v>111.41</v>
      </c>
    </row>
    <row r="76" spans="2:6" x14ac:dyDescent="0.4">
      <c r="B76" s="77">
        <v>43525</v>
      </c>
      <c r="C76">
        <v>111.38</v>
      </c>
      <c r="D76">
        <v>112.12</v>
      </c>
      <c r="E76">
        <v>109.7</v>
      </c>
      <c r="F76" s="78">
        <v>110.84</v>
      </c>
    </row>
    <row r="77" spans="2:6" x14ac:dyDescent="0.4">
      <c r="B77" s="77">
        <v>43497</v>
      </c>
      <c r="C77">
        <v>108.87</v>
      </c>
      <c r="D77">
        <v>111.49</v>
      </c>
      <c r="E77">
        <v>108.71</v>
      </c>
      <c r="F77" s="78">
        <v>111.37</v>
      </c>
    </row>
    <row r="78" spans="2:6" x14ac:dyDescent="0.4">
      <c r="B78" s="77">
        <v>43466</v>
      </c>
      <c r="C78">
        <v>109.56</v>
      </c>
      <c r="D78">
        <v>109.99</v>
      </c>
      <c r="E78">
        <v>104.96</v>
      </c>
      <c r="F78" s="78">
        <v>108.87</v>
      </c>
    </row>
    <row r="79" spans="2:6" x14ac:dyDescent="0.4">
      <c r="B79" s="77">
        <v>43435</v>
      </c>
      <c r="C79">
        <v>113.46</v>
      </c>
      <c r="D79">
        <v>113.85</v>
      </c>
      <c r="E79">
        <v>109.53</v>
      </c>
      <c r="F79" s="78">
        <v>109.56</v>
      </c>
    </row>
    <row r="80" spans="2:6" x14ac:dyDescent="0.4">
      <c r="B80" s="77">
        <v>43405</v>
      </c>
      <c r="C80">
        <v>112.93</v>
      </c>
      <c r="D80">
        <v>114.2</v>
      </c>
      <c r="E80">
        <v>112.29</v>
      </c>
      <c r="F80" s="78">
        <v>113.46</v>
      </c>
    </row>
    <row r="81" spans="2:6" x14ac:dyDescent="0.4">
      <c r="B81" s="77">
        <v>43374</v>
      </c>
      <c r="C81">
        <v>113.68</v>
      </c>
      <c r="D81">
        <v>114.54</v>
      </c>
      <c r="E81">
        <v>111.36</v>
      </c>
      <c r="F81" s="78">
        <v>112.93</v>
      </c>
    </row>
    <row r="82" spans="2:6" x14ac:dyDescent="0.4">
      <c r="B82" s="77">
        <v>43344</v>
      </c>
      <c r="C82">
        <v>111.07</v>
      </c>
      <c r="D82">
        <v>113.7</v>
      </c>
      <c r="E82">
        <v>110.37</v>
      </c>
      <c r="F82" s="78">
        <v>113.68</v>
      </c>
    </row>
    <row r="83" spans="2:6" x14ac:dyDescent="0.4">
      <c r="B83" s="77">
        <v>43313</v>
      </c>
      <c r="C83">
        <v>111.86</v>
      </c>
      <c r="D83">
        <v>112.14</v>
      </c>
      <c r="E83">
        <v>109.76</v>
      </c>
      <c r="F83" s="78">
        <v>111.02</v>
      </c>
    </row>
    <row r="84" spans="2:6" x14ac:dyDescent="0.4">
      <c r="B84" s="77">
        <v>43282</v>
      </c>
      <c r="C84">
        <v>110.67</v>
      </c>
      <c r="D84">
        <v>113.16</v>
      </c>
      <c r="E84">
        <v>110.26</v>
      </c>
      <c r="F84" s="78">
        <v>111.86</v>
      </c>
    </row>
    <row r="85" spans="2:6" x14ac:dyDescent="0.4">
      <c r="B85" s="77">
        <v>43252</v>
      </c>
      <c r="C85">
        <v>108.8</v>
      </c>
      <c r="D85">
        <v>110.93</v>
      </c>
      <c r="E85">
        <v>108.7</v>
      </c>
      <c r="F85" s="78">
        <v>110.66</v>
      </c>
    </row>
    <row r="86" spans="2:6" x14ac:dyDescent="0.4">
      <c r="B86" s="77">
        <v>43221</v>
      </c>
      <c r="C86">
        <v>109.33</v>
      </c>
      <c r="D86">
        <v>111.39</v>
      </c>
      <c r="E86">
        <v>108.1</v>
      </c>
      <c r="F86" s="78">
        <v>108.81</v>
      </c>
    </row>
    <row r="87" spans="2:6" x14ac:dyDescent="0.4">
      <c r="B87" s="77">
        <v>43191</v>
      </c>
      <c r="C87">
        <v>106.24</v>
      </c>
      <c r="D87">
        <v>109.53</v>
      </c>
      <c r="E87">
        <v>105.64</v>
      </c>
      <c r="F87" s="78">
        <v>109.33</v>
      </c>
    </row>
    <row r="88" spans="2:6" x14ac:dyDescent="0.4">
      <c r="B88" s="77">
        <v>43160</v>
      </c>
      <c r="C88">
        <v>106.66</v>
      </c>
      <c r="D88">
        <v>107.29</v>
      </c>
      <c r="E88">
        <v>104.55</v>
      </c>
      <c r="F88" s="78">
        <v>106.26</v>
      </c>
    </row>
    <row r="89" spans="2:6" x14ac:dyDescent="0.4">
      <c r="B89" s="77">
        <v>43132</v>
      </c>
      <c r="C89">
        <v>109.18</v>
      </c>
      <c r="D89">
        <v>110.47</v>
      </c>
      <c r="E89">
        <v>105.52</v>
      </c>
      <c r="F89" s="78">
        <v>106.67</v>
      </c>
    </row>
    <row r="90" spans="2:6" x14ac:dyDescent="0.4">
      <c r="B90" s="77">
        <v>43101</v>
      </c>
      <c r="C90">
        <v>112.65</v>
      </c>
      <c r="D90">
        <v>113.38</v>
      </c>
      <c r="E90">
        <v>108.27</v>
      </c>
      <c r="F90" s="78">
        <v>109.17</v>
      </c>
    </row>
    <row r="91" spans="2:6" x14ac:dyDescent="0.4">
      <c r="B91" s="77">
        <v>43070</v>
      </c>
      <c r="C91">
        <v>112.52</v>
      </c>
      <c r="D91">
        <v>113.74</v>
      </c>
      <c r="E91">
        <v>111.41</v>
      </c>
      <c r="F91" s="78">
        <v>112.67</v>
      </c>
    </row>
    <row r="92" spans="2:6" x14ac:dyDescent="0.4">
      <c r="B92" s="77">
        <v>43040</v>
      </c>
      <c r="C92">
        <v>113.62</v>
      </c>
      <c r="D92">
        <v>114.72</v>
      </c>
      <c r="E92">
        <v>110.83</v>
      </c>
      <c r="F92" s="78">
        <v>112.52</v>
      </c>
    </row>
    <row r="93" spans="2:6" x14ac:dyDescent="0.4">
      <c r="B93" s="77">
        <v>43009</v>
      </c>
      <c r="C93">
        <v>112.54</v>
      </c>
      <c r="D93">
        <v>114.44</v>
      </c>
      <c r="E93">
        <v>111.64</v>
      </c>
      <c r="F93" s="78">
        <v>113.62</v>
      </c>
    </row>
    <row r="94" spans="2:6" x14ac:dyDescent="0.4">
      <c r="B94" s="77">
        <v>42979</v>
      </c>
      <c r="C94">
        <v>109.96</v>
      </c>
      <c r="D94">
        <v>113.25</v>
      </c>
      <c r="E94">
        <v>107.31</v>
      </c>
      <c r="F94" s="78">
        <v>112.47</v>
      </c>
    </row>
    <row r="95" spans="2:6" x14ac:dyDescent="0.4">
      <c r="B95" s="77">
        <v>42948</v>
      </c>
      <c r="C95">
        <v>110.24</v>
      </c>
      <c r="D95">
        <v>111.04</v>
      </c>
      <c r="E95">
        <v>108.25</v>
      </c>
      <c r="F95" s="78">
        <v>109.96</v>
      </c>
    </row>
    <row r="96" spans="2:6" x14ac:dyDescent="0.4">
      <c r="B96" s="77">
        <v>42917</v>
      </c>
      <c r="C96">
        <v>112.12</v>
      </c>
      <c r="D96">
        <v>114.49</v>
      </c>
      <c r="E96">
        <v>110.18</v>
      </c>
      <c r="F96" s="78">
        <v>110.25</v>
      </c>
    </row>
    <row r="97" spans="2:6" x14ac:dyDescent="0.4">
      <c r="B97" s="77">
        <v>42887</v>
      </c>
      <c r="C97">
        <v>110.75</v>
      </c>
      <c r="D97">
        <v>112.92</v>
      </c>
      <c r="E97">
        <v>108.81</v>
      </c>
      <c r="F97" s="78">
        <v>112.35</v>
      </c>
    </row>
    <row r="98" spans="2:6" x14ac:dyDescent="0.4">
      <c r="B98" s="77">
        <v>42856</v>
      </c>
      <c r="C98">
        <v>111.29</v>
      </c>
      <c r="D98">
        <v>114.36</v>
      </c>
      <c r="E98">
        <v>110.21</v>
      </c>
      <c r="F98" s="78">
        <v>110.75</v>
      </c>
    </row>
    <row r="99" spans="2:6" x14ac:dyDescent="0.4">
      <c r="B99" s="77">
        <v>42826</v>
      </c>
      <c r="C99">
        <v>111.38</v>
      </c>
      <c r="D99">
        <v>111.77</v>
      </c>
      <c r="E99">
        <v>108.11</v>
      </c>
      <c r="F99" s="78">
        <v>111.53</v>
      </c>
    </row>
    <row r="100" spans="2:6" x14ac:dyDescent="0.4">
      <c r="B100" s="77">
        <v>42795</v>
      </c>
      <c r="C100">
        <v>112.76</v>
      </c>
      <c r="D100">
        <v>115.5</v>
      </c>
      <c r="E100">
        <v>110.09</v>
      </c>
      <c r="F100" s="78">
        <v>111.38</v>
      </c>
    </row>
    <row r="101" spans="2:6" x14ac:dyDescent="0.4">
      <c r="B101" s="77">
        <v>42767</v>
      </c>
      <c r="C101">
        <v>112.79</v>
      </c>
      <c r="D101">
        <v>114.95</v>
      </c>
      <c r="E101">
        <v>111.57</v>
      </c>
      <c r="F101" s="78">
        <v>112.75</v>
      </c>
    </row>
    <row r="102" spans="2:6" x14ac:dyDescent="0.4">
      <c r="B102" s="77">
        <v>42736</v>
      </c>
      <c r="C102">
        <v>116.91</v>
      </c>
      <c r="D102">
        <v>118.6</v>
      </c>
      <c r="E102">
        <v>112.04</v>
      </c>
      <c r="F102" s="78">
        <v>112.78</v>
      </c>
    </row>
    <row r="103" spans="2:6" x14ac:dyDescent="0.4">
      <c r="B103" s="77">
        <v>42705</v>
      </c>
      <c r="C103">
        <v>114.44</v>
      </c>
      <c r="D103">
        <v>118.66</v>
      </c>
      <c r="E103">
        <v>112.84</v>
      </c>
      <c r="F103" s="78">
        <v>116.87</v>
      </c>
    </row>
    <row r="104" spans="2:6" x14ac:dyDescent="0.4">
      <c r="B104" s="77">
        <v>42675</v>
      </c>
      <c r="C104">
        <v>104.81</v>
      </c>
      <c r="D104">
        <v>114.53</v>
      </c>
      <c r="E104">
        <v>101.15</v>
      </c>
      <c r="F104" s="78">
        <v>114.44</v>
      </c>
    </row>
    <row r="105" spans="2:6" x14ac:dyDescent="0.4">
      <c r="B105" s="77">
        <v>42644</v>
      </c>
      <c r="C105">
        <v>101.35</v>
      </c>
      <c r="D105">
        <v>105.53</v>
      </c>
      <c r="E105">
        <v>101.19</v>
      </c>
      <c r="F105" s="78">
        <v>104.81</v>
      </c>
    </row>
    <row r="106" spans="2:6" x14ac:dyDescent="0.4">
      <c r="B106" s="77">
        <v>42614</v>
      </c>
      <c r="C106">
        <v>103.41</v>
      </c>
      <c r="D106">
        <v>104.31</v>
      </c>
      <c r="E106">
        <v>100.07</v>
      </c>
      <c r="F106" s="78">
        <v>101.33</v>
      </c>
    </row>
    <row r="107" spans="2:6" x14ac:dyDescent="0.4">
      <c r="B107" s="77">
        <v>42583</v>
      </c>
      <c r="C107">
        <v>102.05</v>
      </c>
      <c r="D107">
        <v>103.53</v>
      </c>
      <c r="E107">
        <v>99.53</v>
      </c>
      <c r="F107" s="78">
        <v>103.42</v>
      </c>
    </row>
    <row r="108" spans="2:6" x14ac:dyDescent="0.4">
      <c r="B108" s="77">
        <v>42552</v>
      </c>
      <c r="C108">
        <v>103.25</v>
      </c>
      <c r="D108">
        <v>107.47</v>
      </c>
      <c r="E108">
        <v>100.02</v>
      </c>
      <c r="F108" s="78">
        <v>102.05</v>
      </c>
    </row>
    <row r="109" spans="2:6" x14ac:dyDescent="0.4">
      <c r="B109" s="77">
        <v>42522</v>
      </c>
      <c r="C109">
        <v>110.68</v>
      </c>
      <c r="D109">
        <v>110.81</v>
      </c>
      <c r="E109">
        <v>99.08</v>
      </c>
      <c r="F109" s="78">
        <v>103.25</v>
      </c>
    </row>
    <row r="110" spans="2:6" x14ac:dyDescent="0.4">
      <c r="B110" s="77">
        <v>42491</v>
      </c>
      <c r="C110">
        <v>106.27</v>
      </c>
      <c r="D110">
        <v>111.43</v>
      </c>
      <c r="E110">
        <v>105.52</v>
      </c>
      <c r="F110" s="78">
        <v>110.68</v>
      </c>
    </row>
    <row r="111" spans="2:6" x14ac:dyDescent="0.4">
      <c r="B111" s="77">
        <v>42461</v>
      </c>
      <c r="C111">
        <v>112.56</v>
      </c>
      <c r="D111">
        <v>112.58</v>
      </c>
      <c r="E111">
        <v>106.27</v>
      </c>
      <c r="F111" s="78">
        <v>106.35</v>
      </c>
    </row>
    <row r="112" spans="2:6" x14ac:dyDescent="0.4">
      <c r="B112" s="77">
        <v>42430</v>
      </c>
      <c r="C112">
        <v>112.67</v>
      </c>
      <c r="D112">
        <v>114.55</v>
      </c>
      <c r="E112">
        <v>110.65</v>
      </c>
      <c r="F112" s="78">
        <v>112.56</v>
      </c>
    </row>
    <row r="113" spans="2:6" x14ac:dyDescent="0.4">
      <c r="B113" s="77">
        <v>42401</v>
      </c>
      <c r="C113">
        <v>121.1</v>
      </c>
      <c r="D113">
        <v>121.47</v>
      </c>
      <c r="E113">
        <v>110.98</v>
      </c>
      <c r="F113" s="78">
        <v>112.66</v>
      </c>
    </row>
    <row r="114" spans="2:6" x14ac:dyDescent="0.4">
      <c r="B114" s="77">
        <v>42370</v>
      </c>
      <c r="C114">
        <v>120.27</v>
      </c>
      <c r="D114">
        <v>121.68</v>
      </c>
      <c r="E114">
        <v>115.96</v>
      </c>
      <c r="F114" s="78">
        <v>121.03</v>
      </c>
    </row>
    <row r="115" spans="2:6" x14ac:dyDescent="0.4">
      <c r="B115" s="77">
        <v>42339</v>
      </c>
      <c r="C115">
        <v>123.08</v>
      </c>
      <c r="D115">
        <v>123.66</v>
      </c>
      <c r="E115">
        <v>119.98</v>
      </c>
      <c r="F115" s="78">
        <v>120.3</v>
      </c>
    </row>
    <row r="116" spans="2:6" x14ac:dyDescent="0.4">
      <c r="B116" s="77">
        <v>42309</v>
      </c>
      <c r="C116">
        <v>120.63</v>
      </c>
      <c r="D116">
        <v>123.67</v>
      </c>
      <c r="E116">
        <v>120.24</v>
      </c>
      <c r="F116" s="78">
        <v>123.08</v>
      </c>
    </row>
    <row r="117" spans="2:6" x14ac:dyDescent="0.4">
      <c r="B117" s="77">
        <v>42278</v>
      </c>
      <c r="C117">
        <v>119.85</v>
      </c>
      <c r="D117">
        <v>121.51</v>
      </c>
      <c r="E117">
        <v>118.04</v>
      </c>
      <c r="F117" s="78">
        <v>120.61</v>
      </c>
    </row>
    <row r="118" spans="2:6" x14ac:dyDescent="0.4">
      <c r="B118" s="77">
        <v>42248</v>
      </c>
      <c r="C118">
        <v>121.2</v>
      </c>
      <c r="D118">
        <v>121.32</v>
      </c>
      <c r="E118">
        <v>118.65</v>
      </c>
      <c r="F118" s="78">
        <v>119.84</v>
      </c>
    </row>
    <row r="119" spans="2:6" x14ac:dyDescent="0.4">
      <c r="B119" s="77">
        <v>42217</v>
      </c>
      <c r="C119">
        <v>124</v>
      </c>
      <c r="D119">
        <v>125.28</v>
      </c>
      <c r="E119">
        <v>116.46</v>
      </c>
      <c r="F119" s="78">
        <v>121.22</v>
      </c>
    </row>
    <row r="120" spans="2:6" x14ac:dyDescent="0.4">
      <c r="B120" s="77">
        <v>42186</v>
      </c>
      <c r="C120">
        <v>122.46</v>
      </c>
      <c r="D120">
        <v>124.58</v>
      </c>
      <c r="E120">
        <v>120.38</v>
      </c>
      <c r="F120" s="78">
        <v>123.92</v>
      </c>
    </row>
    <row r="121" spans="2:6" x14ac:dyDescent="0.4">
      <c r="B121" s="77">
        <v>42156</v>
      </c>
      <c r="C121">
        <v>124.1</v>
      </c>
      <c r="D121">
        <v>125.85</v>
      </c>
      <c r="E121">
        <v>121.92</v>
      </c>
      <c r="F121" s="78">
        <v>122.49</v>
      </c>
    </row>
    <row r="122" spans="2:6" x14ac:dyDescent="0.4">
      <c r="B122" s="77">
        <v>42125</v>
      </c>
      <c r="C122">
        <v>119.37</v>
      </c>
      <c r="D122">
        <v>124.46</v>
      </c>
      <c r="E122">
        <v>118.86</v>
      </c>
      <c r="F122" s="78">
        <v>124.11</v>
      </c>
    </row>
    <row r="123" spans="2:6" x14ac:dyDescent="0.4">
      <c r="B123" s="77">
        <v>42095</v>
      </c>
      <c r="C123">
        <v>120.1</v>
      </c>
      <c r="D123">
        <v>120.84</v>
      </c>
      <c r="E123">
        <v>118.47</v>
      </c>
      <c r="F123" s="78">
        <v>119.34</v>
      </c>
    </row>
    <row r="124" spans="2:6" x14ac:dyDescent="0.4">
      <c r="B124" s="77">
        <v>42064</v>
      </c>
      <c r="C124">
        <v>119.55</v>
      </c>
      <c r="D124">
        <v>122.02</v>
      </c>
      <c r="E124">
        <v>118.3</v>
      </c>
      <c r="F124" s="78">
        <v>120.12</v>
      </c>
    </row>
    <row r="125" spans="2:6" x14ac:dyDescent="0.4">
      <c r="B125" s="77">
        <v>42036</v>
      </c>
      <c r="C125">
        <v>117.45</v>
      </c>
      <c r="D125">
        <v>120.48</v>
      </c>
      <c r="E125">
        <v>116.65</v>
      </c>
      <c r="F125" s="78">
        <v>119.51</v>
      </c>
    </row>
    <row r="126" spans="2:6" x14ac:dyDescent="0.4">
      <c r="B126" s="77">
        <v>42005</v>
      </c>
      <c r="C126">
        <v>119.67</v>
      </c>
      <c r="D126">
        <v>120.74</v>
      </c>
      <c r="E126">
        <v>115.82</v>
      </c>
      <c r="F126" s="78">
        <v>117.44</v>
      </c>
    </row>
    <row r="127" spans="2:6" x14ac:dyDescent="0.4">
      <c r="B127" s="77">
        <v>41974</v>
      </c>
      <c r="C127">
        <v>118.68</v>
      </c>
      <c r="D127">
        <v>121.84</v>
      </c>
      <c r="E127">
        <v>115.56</v>
      </c>
      <c r="F127" s="78">
        <v>119.68</v>
      </c>
    </row>
    <row r="128" spans="2:6" x14ac:dyDescent="0.4">
      <c r="B128" s="77">
        <v>41944</v>
      </c>
      <c r="C128">
        <v>112.46</v>
      </c>
      <c r="D128">
        <v>118.96</v>
      </c>
      <c r="E128">
        <v>112.41</v>
      </c>
      <c r="F128" s="78">
        <v>118.61</v>
      </c>
    </row>
    <row r="129" spans="2:6" x14ac:dyDescent="0.4">
      <c r="B129" s="77">
        <v>41913</v>
      </c>
      <c r="C129">
        <v>109.63</v>
      </c>
      <c r="D129">
        <v>112.47</v>
      </c>
      <c r="E129">
        <v>105.18</v>
      </c>
      <c r="F129" s="78">
        <v>112.3</v>
      </c>
    </row>
    <row r="130" spans="2:6" x14ac:dyDescent="0.4">
      <c r="B130" s="77">
        <v>41883</v>
      </c>
      <c r="C130">
        <v>104.03</v>
      </c>
      <c r="D130">
        <v>109.84</v>
      </c>
      <c r="E130">
        <v>104.03</v>
      </c>
      <c r="F130" s="78">
        <v>109.64</v>
      </c>
    </row>
    <row r="131" spans="2:6" x14ac:dyDescent="0.4">
      <c r="B131" s="77">
        <v>41852</v>
      </c>
      <c r="C131">
        <v>102.78</v>
      </c>
      <c r="D131">
        <v>104.43</v>
      </c>
      <c r="E131">
        <v>101.49</v>
      </c>
      <c r="F131" s="78">
        <v>104.05</v>
      </c>
    </row>
    <row r="132" spans="2:6" x14ac:dyDescent="0.4">
      <c r="B132" s="79">
        <v>41821</v>
      </c>
      <c r="C132" s="80">
        <v>101.32</v>
      </c>
      <c r="D132" s="80">
        <v>103.08</v>
      </c>
      <c r="E132" s="80">
        <v>101.04</v>
      </c>
      <c r="F132" s="81">
        <v>102.79</v>
      </c>
    </row>
  </sheetData>
  <mergeCells count="1">
    <mergeCell ref="A1:F1"/>
  </mergeCells>
  <phoneticPr fontId="2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F6FB3-D099-4C52-AF1D-DFFD66872C8A}">
  <dimension ref="A1:G124"/>
  <sheetViews>
    <sheetView workbookViewId="0">
      <selection sqref="A1:D1"/>
    </sheetView>
  </sheetViews>
  <sheetFormatPr defaultRowHeight="18.75" x14ac:dyDescent="0.4"/>
  <cols>
    <col min="2" max="2" width="13.75" customWidth="1"/>
    <col min="3" max="3" width="13.125" customWidth="1"/>
  </cols>
  <sheetData>
    <row r="1" spans="1:7" ht="25.5" thickBot="1" x14ac:dyDescent="0.45">
      <c r="A1" s="87" t="s">
        <v>165</v>
      </c>
      <c r="B1" s="87"/>
      <c r="C1" s="87"/>
      <c r="D1" s="87"/>
      <c r="G1" t="s">
        <v>164</v>
      </c>
    </row>
    <row r="2" spans="1:7" ht="19.5" thickTop="1" x14ac:dyDescent="0.4"/>
    <row r="3" spans="1:7" x14ac:dyDescent="0.4">
      <c r="B3" s="98" t="s">
        <v>163</v>
      </c>
      <c r="C3" s="99" t="s">
        <v>166</v>
      </c>
    </row>
    <row r="4" spans="1:7" x14ac:dyDescent="0.4">
      <c r="B4" s="100">
        <v>45658</v>
      </c>
      <c r="C4" s="101">
        <v>3828</v>
      </c>
    </row>
    <row r="5" spans="1:7" x14ac:dyDescent="0.4">
      <c r="B5" s="100">
        <v>45627</v>
      </c>
      <c r="C5" s="101">
        <v>3679</v>
      </c>
    </row>
    <row r="6" spans="1:7" x14ac:dyDescent="0.4">
      <c r="B6" s="100">
        <v>45597</v>
      </c>
      <c r="C6" s="101">
        <v>3627</v>
      </c>
    </row>
    <row r="7" spans="1:7" x14ac:dyDescent="0.4">
      <c r="B7" s="100">
        <v>45566</v>
      </c>
      <c r="C7" s="101">
        <v>3473</v>
      </c>
    </row>
    <row r="8" spans="1:7" x14ac:dyDescent="0.4">
      <c r="B8" s="100">
        <v>45536</v>
      </c>
      <c r="C8" s="101">
        <v>3038</v>
      </c>
    </row>
    <row r="9" spans="1:7" x14ac:dyDescent="0.4">
      <c r="B9" s="100">
        <v>45505</v>
      </c>
      <c r="C9" s="101">
        <v>2650</v>
      </c>
    </row>
    <row r="10" spans="1:7" x14ac:dyDescent="0.4">
      <c r="B10" s="100">
        <v>45474</v>
      </c>
      <c r="C10" s="101">
        <v>2411</v>
      </c>
    </row>
    <row r="11" spans="1:7" x14ac:dyDescent="0.4">
      <c r="B11" s="100">
        <v>45444</v>
      </c>
      <c r="C11" s="101">
        <v>2322</v>
      </c>
    </row>
    <row r="12" spans="1:7" x14ac:dyDescent="0.4">
      <c r="B12" s="100">
        <v>45413</v>
      </c>
      <c r="C12" s="101">
        <v>2264</v>
      </c>
    </row>
    <row r="13" spans="1:7" x14ac:dyDescent="0.4">
      <c r="B13" s="100">
        <v>45383</v>
      </c>
      <c r="C13" s="101">
        <v>2228</v>
      </c>
    </row>
    <row r="14" spans="1:7" x14ac:dyDescent="0.4">
      <c r="B14" s="100">
        <v>45352</v>
      </c>
      <c r="C14" s="101">
        <v>2198</v>
      </c>
    </row>
    <row r="15" spans="1:7" x14ac:dyDescent="0.4">
      <c r="B15" s="100">
        <v>45323</v>
      </c>
      <c r="C15" s="101">
        <v>2185</v>
      </c>
    </row>
    <row r="16" spans="1:7" x14ac:dyDescent="0.4">
      <c r="B16" s="100">
        <v>45292</v>
      </c>
      <c r="C16" s="101">
        <v>2168</v>
      </c>
    </row>
    <row r="17" spans="2:3" x14ac:dyDescent="0.4">
      <c r="B17" s="100">
        <v>45261</v>
      </c>
      <c r="C17" s="101">
        <v>2164</v>
      </c>
    </row>
    <row r="18" spans="2:3" x14ac:dyDescent="0.4">
      <c r="B18" s="100">
        <v>45231</v>
      </c>
      <c r="C18" s="101">
        <v>2157</v>
      </c>
    </row>
    <row r="19" spans="2:3" x14ac:dyDescent="0.4">
      <c r="B19" s="100">
        <v>45200</v>
      </c>
      <c r="C19" s="101">
        <v>2123</v>
      </c>
    </row>
    <row r="20" spans="2:3" x14ac:dyDescent="0.4">
      <c r="B20" s="100">
        <v>45170</v>
      </c>
      <c r="C20" s="101">
        <v>2066</v>
      </c>
    </row>
    <row r="21" spans="2:3" x14ac:dyDescent="0.4">
      <c r="B21" s="100">
        <v>45139</v>
      </c>
      <c r="C21" s="101">
        <v>2043</v>
      </c>
    </row>
    <row r="22" spans="2:3" x14ac:dyDescent="0.4">
      <c r="B22" s="100">
        <v>45108</v>
      </c>
      <c r="C22" s="101">
        <v>2046</v>
      </c>
    </row>
    <row r="23" spans="2:3" x14ac:dyDescent="0.4">
      <c r="B23" s="100">
        <v>45078</v>
      </c>
      <c r="C23" s="101">
        <v>2046</v>
      </c>
    </row>
    <row r="24" spans="2:3" x14ac:dyDescent="0.4">
      <c r="B24" s="100">
        <v>45047</v>
      </c>
      <c r="C24" s="101">
        <v>2050</v>
      </c>
    </row>
    <row r="25" spans="2:3" x14ac:dyDescent="0.4">
      <c r="B25" s="100">
        <v>45017</v>
      </c>
      <c r="C25" s="101">
        <v>2045</v>
      </c>
    </row>
    <row r="26" spans="2:3" x14ac:dyDescent="0.4">
      <c r="B26" s="100">
        <v>44986</v>
      </c>
      <c r="C26" s="101">
        <v>2031</v>
      </c>
    </row>
    <row r="27" spans="2:3" x14ac:dyDescent="0.4">
      <c r="B27" s="100">
        <v>44958</v>
      </c>
      <c r="C27" s="101">
        <v>2025</v>
      </c>
    </row>
    <row r="28" spans="2:3" x14ac:dyDescent="0.4">
      <c r="B28" s="100">
        <v>44927</v>
      </c>
      <c r="C28" s="101">
        <v>2033</v>
      </c>
    </row>
    <row r="29" spans="2:3" x14ac:dyDescent="0.4">
      <c r="B29" s="100">
        <v>44896</v>
      </c>
      <c r="C29" s="101">
        <v>2044</v>
      </c>
    </row>
    <row r="30" spans="2:3" x14ac:dyDescent="0.4">
      <c r="B30" s="100">
        <v>44866</v>
      </c>
      <c r="C30" s="101">
        <v>2028</v>
      </c>
    </row>
    <row r="31" spans="2:3" x14ac:dyDescent="0.4">
      <c r="B31" s="100">
        <v>44835</v>
      </c>
      <c r="C31" s="101">
        <v>2019</v>
      </c>
    </row>
    <row r="32" spans="2:3" x14ac:dyDescent="0.4">
      <c r="B32" s="100">
        <v>44805</v>
      </c>
      <c r="C32" s="101">
        <v>1970</v>
      </c>
    </row>
    <row r="33" spans="2:3" x14ac:dyDescent="0.4">
      <c r="B33" s="100">
        <v>44774</v>
      </c>
      <c r="C33" s="101">
        <v>1972</v>
      </c>
    </row>
    <row r="34" spans="2:3" x14ac:dyDescent="0.4">
      <c r="B34" s="100">
        <v>44743</v>
      </c>
      <c r="C34" s="101">
        <v>1985</v>
      </c>
    </row>
    <row r="35" spans="2:3" x14ac:dyDescent="0.4">
      <c r="B35" s="100">
        <v>44713</v>
      </c>
      <c r="C35" s="101">
        <v>1969</v>
      </c>
    </row>
    <row r="36" spans="2:3" x14ac:dyDescent="0.4">
      <c r="B36" s="100">
        <v>44682</v>
      </c>
      <c r="C36" s="101">
        <v>1982</v>
      </c>
    </row>
    <row r="37" spans="2:3" x14ac:dyDescent="0.4">
      <c r="B37" s="100">
        <v>44652</v>
      </c>
      <c r="C37" s="101">
        <v>1982</v>
      </c>
    </row>
    <row r="38" spans="2:3" x14ac:dyDescent="0.4">
      <c r="B38" s="100">
        <v>44621</v>
      </c>
      <c r="C38" s="101">
        <v>1980</v>
      </c>
    </row>
    <row r="39" spans="2:3" x14ac:dyDescent="0.4">
      <c r="B39" s="100">
        <v>44593</v>
      </c>
      <c r="C39" s="101">
        <v>2010</v>
      </c>
    </row>
    <row r="40" spans="2:3" x14ac:dyDescent="0.4">
      <c r="B40" s="100">
        <v>44562</v>
      </c>
      <c r="C40" s="101">
        <v>2009</v>
      </c>
    </row>
    <row r="41" spans="2:3" x14ac:dyDescent="0.4">
      <c r="B41" s="100">
        <v>44531</v>
      </c>
      <c r="C41" s="101">
        <v>2007</v>
      </c>
    </row>
    <row r="42" spans="2:3" x14ac:dyDescent="0.4">
      <c r="B42" s="100">
        <v>44501</v>
      </c>
      <c r="C42" s="101">
        <v>2040</v>
      </c>
    </row>
    <row r="43" spans="2:3" x14ac:dyDescent="0.4">
      <c r="B43" s="100">
        <v>44470</v>
      </c>
      <c r="C43" s="101">
        <v>2062</v>
      </c>
    </row>
    <row r="44" spans="2:3" x14ac:dyDescent="0.4">
      <c r="B44" s="100">
        <v>44440</v>
      </c>
      <c r="C44" s="101">
        <v>2101</v>
      </c>
    </row>
    <row r="45" spans="2:3" x14ac:dyDescent="0.4">
      <c r="B45" s="100">
        <v>44409</v>
      </c>
      <c r="C45" s="101">
        <v>2107</v>
      </c>
    </row>
    <row r="46" spans="2:3" x14ac:dyDescent="0.4">
      <c r="B46" s="100">
        <v>44378</v>
      </c>
      <c r="C46" s="101">
        <v>2110</v>
      </c>
    </row>
    <row r="47" spans="2:3" x14ac:dyDescent="0.4">
      <c r="B47" s="100">
        <v>44348</v>
      </c>
      <c r="C47" s="101">
        <v>2114</v>
      </c>
    </row>
    <row r="48" spans="2:3" x14ac:dyDescent="0.4">
      <c r="B48" s="100">
        <v>44317</v>
      </c>
      <c r="C48" s="101">
        <v>2111</v>
      </c>
    </row>
    <row r="49" spans="2:3" x14ac:dyDescent="0.4">
      <c r="B49" s="100">
        <v>44287</v>
      </c>
      <c r="C49" s="101">
        <v>2118</v>
      </c>
    </row>
    <row r="50" spans="2:3" x14ac:dyDescent="0.4">
      <c r="B50" s="100">
        <v>44256</v>
      </c>
      <c r="C50" s="101">
        <v>2119</v>
      </c>
    </row>
    <row r="51" spans="2:3" x14ac:dyDescent="0.4">
      <c r="B51" s="100">
        <v>44228</v>
      </c>
      <c r="C51" s="101">
        <v>2133</v>
      </c>
    </row>
    <row r="52" spans="2:3" x14ac:dyDescent="0.4">
      <c r="B52" s="100">
        <v>44197</v>
      </c>
      <c r="C52" s="101">
        <v>2139</v>
      </c>
    </row>
    <row r="53" spans="2:3" x14ac:dyDescent="0.4">
      <c r="B53" s="100">
        <v>44166</v>
      </c>
      <c r="C53" s="101">
        <v>2141</v>
      </c>
    </row>
    <row r="54" spans="2:3" x14ac:dyDescent="0.4">
      <c r="B54" s="100">
        <v>44136</v>
      </c>
      <c r="C54" s="101">
        <v>2143</v>
      </c>
    </row>
    <row r="55" spans="2:3" x14ac:dyDescent="0.4">
      <c r="B55" s="100">
        <v>44105</v>
      </c>
      <c r="C55" s="101">
        <v>2157</v>
      </c>
    </row>
    <row r="56" spans="2:3" x14ac:dyDescent="0.4">
      <c r="B56" s="100">
        <v>44075</v>
      </c>
      <c r="C56" s="101">
        <v>2160</v>
      </c>
    </row>
    <row r="57" spans="2:3" x14ac:dyDescent="0.4">
      <c r="B57" s="100">
        <v>44044</v>
      </c>
      <c r="C57" s="101">
        <v>2164</v>
      </c>
    </row>
    <row r="58" spans="2:3" x14ac:dyDescent="0.4">
      <c r="B58" s="100">
        <v>44013</v>
      </c>
      <c r="C58" s="101">
        <v>2166</v>
      </c>
    </row>
    <row r="59" spans="2:3" x14ac:dyDescent="0.4">
      <c r="B59" s="100">
        <v>43983</v>
      </c>
      <c r="C59" s="101">
        <v>2166</v>
      </c>
    </row>
    <row r="60" spans="2:3" x14ac:dyDescent="0.4">
      <c r="B60" s="100">
        <v>43952</v>
      </c>
      <c r="C60" s="101">
        <v>2166</v>
      </c>
    </row>
    <row r="61" spans="2:3" x14ac:dyDescent="0.4">
      <c r="B61" s="100">
        <v>43922</v>
      </c>
      <c r="C61" s="101">
        <v>2160</v>
      </c>
    </row>
    <row r="62" spans="2:3" x14ac:dyDescent="0.4">
      <c r="B62" s="100">
        <v>43891</v>
      </c>
      <c r="C62" s="101">
        <v>2174</v>
      </c>
    </row>
    <row r="63" spans="2:3" x14ac:dyDescent="0.4">
      <c r="B63" s="100">
        <v>43862</v>
      </c>
      <c r="C63" s="101">
        <v>2184</v>
      </c>
    </row>
    <row r="64" spans="2:3" x14ac:dyDescent="0.4">
      <c r="B64" s="100">
        <v>43831</v>
      </c>
      <c r="C64" s="101">
        <v>2176</v>
      </c>
    </row>
    <row r="65" spans="2:3" x14ac:dyDescent="0.4">
      <c r="B65" s="100">
        <v>43800</v>
      </c>
      <c r="C65" s="101">
        <v>2171</v>
      </c>
    </row>
    <row r="66" spans="2:3" x14ac:dyDescent="0.4">
      <c r="B66" s="100">
        <v>43770</v>
      </c>
      <c r="C66" s="101">
        <v>2173</v>
      </c>
    </row>
    <row r="67" spans="2:3" x14ac:dyDescent="0.4">
      <c r="B67" s="100">
        <v>43739</v>
      </c>
      <c r="C67" s="101">
        <v>2171</v>
      </c>
    </row>
    <row r="68" spans="2:3" x14ac:dyDescent="0.4">
      <c r="B68" s="100">
        <v>43709</v>
      </c>
      <c r="C68" s="101">
        <v>2149</v>
      </c>
    </row>
    <row r="69" spans="2:3" x14ac:dyDescent="0.4">
      <c r="B69" s="100">
        <v>43678</v>
      </c>
      <c r="C69" s="101">
        <v>2151</v>
      </c>
    </row>
    <row r="70" spans="2:3" x14ac:dyDescent="0.4">
      <c r="B70" s="100">
        <v>43647</v>
      </c>
      <c r="C70" s="101">
        <v>2142</v>
      </c>
    </row>
    <row r="71" spans="2:3" x14ac:dyDescent="0.4">
      <c r="B71" s="100">
        <v>43617</v>
      </c>
      <c r="C71" s="101">
        <v>2138</v>
      </c>
    </row>
    <row r="72" spans="2:3" x14ac:dyDescent="0.4">
      <c r="B72" s="100">
        <v>43586</v>
      </c>
      <c r="C72" s="101">
        <v>2136</v>
      </c>
    </row>
    <row r="73" spans="2:3" x14ac:dyDescent="0.4">
      <c r="B73" s="100">
        <v>43556</v>
      </c>
      <c r="C73" s="101">
        <v>2141</v>
      </c>
    </row>
    <row r="74" spans="2:3" x14ac:dyDescent="0.4">
      <c r="B74" s="100">
        <v>43525</v>
      </c>
      <c r="C74" s="101">
        <v>2145</v>
      </c>
    </row>
    <row r="75" spans="2:3" x14ac:dyDescent="0.4">
      <c r="B75" s="100">
        <v>43497</v>
      </c>
      <c r="C75" s="101">
        <v>2145</v>
      </c>
    </row>
    <row r="76" spans="2:3" x14ac:dyDescent="0.4">
      <c r="B76" s="100">
        <v>43466</v>
      </c>
      <c r="C76" s="101">
        <v>2155</v>
      </c>
    </row>
    <row r="77" spans="2:3" x14ac:dyDescent="0.4">
      <c r="B77" s="100">
        <v>43435</v>
      </c>
      <c r="C77" s="101">
        <v>2162</v>
      </c>
    </row>
    <row r="78" spans="2:3" x14ac:dyDescent="0.4">
      <c r="B78" s="100">
        <v>43405</v>
      </c>
      <c r="C78" s="101">
        <v>2162</v>
      </c>
    </row>
    <row r="79" spans="2:3" x14ac:dyDescent="0.4">
      <c r="B79" s="100">
        <v>43374</v>
      </c>
      <c r="C79" s="101">
        <v>2150</v>
      </c>
    </row>
    <row r="80" spans="2:3" x14ac:dyDescent="0.4">
      <c r="B80" s="100">
        <v>43344</v>
      </c>
      <c r="C80" s="101">
        <v>2155</v>
      </c>
    </row>
    <row r="81" spans="2:3" x14ac:dyDescent="0.4">
      <c r="B81" s="100">
        <v>43313</v>
      </c>
      <c r="C81" s="101">
        <v>2153</v>
      </c>
    </row>
    <row r="82" spans="2:3" x14ac:dyDescent="0.4">
      <c r="B82" s="100">
        <v>43282</v>
      </c>
      <c r="C82" s="101">
        <v>2164</v>
      </c>
    </row>
    <row r="83" spans="2:3" x14ac:dyDescent="0.4">
      <c r="B83" s="100">
        <v>43252</v>
      </c>
      <c r="C83" s="101">
        <v>2169</v>
      </c>
    </row>
    <row r="84" spans="2:3" x14ac:dyDescent="0.4">
      <c r="B84" s="100">
        <v>43221</v>
      </c>
      <c r="C84" s="101">
        <v>2162</v>
      </c>
    </row>
    <row r="85" spans="2:3" x14ac:dyDescent="0.4">
      <c r="B85" s="100">
        <v>43191</v>
      </c>
      <c r="C85" s="101">
        <v>2164</v>
      </c>
    </row>
    <row r="86" spans="2:3" x14ac:dyDescent="0.4">
      <c r="B86" s="100">
        <v>43160</v>
      </c>
      <c r="C86" s="101">
        <v>2152</v>
      </c>
    </row>
    <row r="87" spans="2:3" x14ac:dyDescent="0.4">
      <c r="B87" s="100">
        <v>43132</v>
      </c>
      <c r="C87" s="101">
        <v>2154</v>
      </c>
    </row>
    <row r="88" spans="2:3" x14ac:dyDescent="0.4">
      <c r="B88" s="100">
        <v>43101</v>
      </c>
      <c r="C88" s="101">
        <v>2146</v>
      </c>
    </row>
    <row r="89" spans="2:3" x14ac:dyDescent="0.4">
      <c r="B89" s="100">
        <v>43070</v>
      </c>
      <c r="C89" s="101">
        <v>2144</v>
      </c>
    </row>
    <row r="90" spans="2:3" x14ac:dyDescent="0.4">
      <c r="B90" s="100">
        <v>43040</v>
      </c>
      <c r="C90" s="101">
        <v>2113</v>
      </c>
    </row>
    <row r="91" spans="2:3" x14ac:dyDescent="0.4">
      <c r="B91" s="100">
        <v>43009</v>
      </c>
      <c r="C91" s="101">
        <v>2071</v>
      </c>
    </row>
    <row r="92" spans="2:3" x14ac:dyDescent="0.4">
      <c r="B92" s="100">
        <v>42979</v>
      </c>
      <c r="C92" s="101">
        <v>2021</v>
      </c>
    </row>
    <row r="93" spans="2:3" x14ac:dyDescent="0.4">
      <c r="B93" s="100">
        <v>42948</v>
      </c>
      <c r="C93" s="101">
        <v>2013</v>
      </c>
    </row>
    <row r="94" spans="2:3" x14ac:dyDescent="0.4">
      <c r="B94" s="100">
        <v>42917</v>
      </c>
      <c r="C94" s="101">
        <v>2012</v>
      </c>
    </row>
    <row r="95" spans="2:3" x14ac:dyDescent="0.4">
      <c r="B95" s="100">
        <v>42887</v>
      </c>
      <c r="C95" s="101">
        <v>2004</v>
      </c>
    </row>
    <row r="96" spans="2:3" x14ac:dyDescent="0.4">
      <c r="B96" s="100">
        <v>42856</v>
      </c>
      <c r="C96" s="101">
        <v>2010</v>
      </c>
    </row>
    <row r="97" spans="2:3" x14ac:dyDescent="0.4">
      <c r="B97" s="100">
        <v>42826</v>
      </c>
      <c r="C97" s="101">
        <v>2004</v>
      </c>
    </row>
    <row r="98" spans="2:3" x14ac:dyDescent="0.4">
      <c r="B98" s="100">
        <v>42795</v>
      </c>
      <c r="C98" s="101">
        <v>2006</v>
      </c>
    </row>
    <row r="99" spans="2:3" x14ac:dyDescent="0.4">
      <c r="B99" s="100">
        <v>42767</v>
      </c>
      <c r="C99" s="101">
        <v>2002</v>
      </c>
    </row>
    <row r="100" spans="2:3" x14ac:dyDescent="0.4">
      <c r="B100" s="100">
        <v>42736</v>
      </c>
      <c r="C100" s="101">
        <v>2001</v>
      </c>
    </row>
    <row r="101" spans="2:3" x14ac:dyDescent="0.4">
      <c r="B101" s="100">
        <v>42705</v>
      </c>
      <c r="C101" s="101">
        <v>2001</v>
      </c>
    </row>
    <row r="102" spans="2:3" x14ac:dyDescent="0.4">
      <c r="B102" s="100">
        <v>42675</v>
      </c>
      <c r="C102" s="101">
        <v>1984</v>
      </c>
    </row>
    <row r="103" spans="2:3" x14ac:dyDescent="0.4">
      <c r="B103" s="100">
        <v>42644</v>
      </c>
      <c r="C103" s="101">
        <v>1966</v>
      </c>
    </row>
    <row r="104" spans="2:3" x14ac:dyDescent="0.4">
      <c r="B104" s="100">
        <v>42614</v>
      </c>
      <c r="C104" s="101">
        <v>1909</v>
      </c>
    </row>
    <row r="105" spans="2:3" x14ac:dyDescent="0.4">
      <c r="B105" s="100">
        <v>42583</v>
      </c>
      <c r="C105" s="101">
        <v>1891</v>
      </c>
    </row>
    <row r="106" spans="2:3" x14ac:dyDescent="0.4">
      <c r="B106" s="100">
        <v>42552</v>
      </c>
      <c r="C106" s="101">
        <v>1890</v>
      </c>
    </row>
    <row r="107" spans="2:3" x14ac:dyDescent="0.4">
      <c r="B107" s="100">
        <v>42522</v>
      </c>
      <c r="C107" s="101">
        <v>1884</v>
      </c>
    </row>
    <row r="108" spans="2:3" x14ac:dyDescent="0.4">
      <c r="B108" s="100">
        <v>42491</v>
      </c>
      <c r="C108" s="101">
        <v>1884</v>
      </c>
    </row>
    <row r="109" spans="2:3" x14ac:dyDescent="0.4">
      <c r="B109" s="100">
        <v>42461</v>
      </c>
      <c r="C109" s="101">
        <v>1889</v>
      </c>
    </row>
    <row r="110" spans="2:3" x14ac:dyDescent="0.4">
      <c r="B110" s="100">
        <v>42430</v>
      </c>
      <c r="C110" s="101">
        <v>1882</v>
      </c>
    </row>
    <row r="111" spans="2:3" x14ac:dyDescent="0.4">
      <c r="B111" s="100">
        <v>42401</v>
      </c>
      <c r="C111" s="101">
        <v>1892</v>
      </c>
    </row>
    <row r="112" spans="2:3" x14ac:dyDescent="0.4">
      <c r="B112" s="100">
        <v>42370</v>
      </c>
      <c r="C112" s="101">
        <v>1878</v>
      </c>
    </row>
    <row r="113" spans="2:3" x14ac:dyDescent="0.4">
      <c r="B113" s="100">
        <v>42339</v>
      </c>
      <c r="C113" s="101">
        <v>1868</v>
      </c>
    </row>
    <row r="114" spans="2:3" x14ac:dyDescent="0.4">
      <c r="B114" s="100">
        <v>42309</v>
      </c>
      <c r="C114" s="101">
        <v>1870</v>
      </c>
    </row>
    <row r="115" spans="2:3" x14ac:dyDescent="0.4">
      <c r="B115" s="100">
        <v>42278</v>
      </c>
      <c r="C115" s="101">
        <v>1853</v>
      </c>
    </row>
    <row r="116" spans="2:3" x14ac:dyDescent="0.4">
      <c r="B116" s="100">
        <v>42248</v>
      </c>
      <c r="C116" s="101">
        <v>1824</v>
      </c>
    </row>
    <row r="117" spans="2:3" x14ac:dyDescent="0.4">
      <c r="B117" s="100">
        <v>42217</v>
      </c>
      <c r="C117" s="101">
        <v>1799</v>
      </c>
    </row>
    <row r="118" spans="2:3" x14ac:dyDescent="0.4">
      <c r="B118" s="100">
        <v>42186</v>
      </c>
      <c r="C118" s="101">
        <v>1805</v>
      </c>
    </row>
    <row r="119" spans="2:3" x14ac:dyDescent="0.4">
      <c r="B119" s="100">
        <v>42156</v>
      </c>
      <c r="C119" s="101">
        <v>1826</v>
      </c>
    </row>
    <row r="120" spans="2:3" x14ac:dyDescent="0.4">
      <c r="B120" s="100">
        <v>42125</v>
      </c>
      <c r="C120" s="101">
        <v>1828</v>
      </c>
    </row>
    <row r="121" spans="2:3" x14ac:dyDescent="0.4">
      <c r="B121" s="100">
        <v>42095</v>
      </c>
      <c r="C121" s="101">
        <v>1819</v>
      </c>
    </row>
    <row r="122" spans="2:3" x14ac:dyDescent="0.4">
      <c r="B122" s="100">
        <v>42064</v>
      </c>
      <c r="C122" s="101">
        <v>1823</v>
      </c>
    </row>
    <row r="123" spans="2:3" x14ac:dyDescent="0.4">
      <c r="B123" s="100">
        <v>42036</v>
      </c>
      <c r="C123" s="101">
        <v>1835</v>
      </c>
    </row>
    <row r="124" spans="2:3" x14ac:dyDescent="0.4">
      <c r="B124" s="102">
        <v>42005</v>
      </c>
      <c r="C124" s="103">
        <v>1847</v>
      </c>
    </row>
  </sheetData>
  <mergeCells count="1">
    <mergeCell ref="A1:D1"/>
  </mergeCells>
  <phoneticPr fontId="2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D3EE4-B8AD-419D-A822-64396BA22AAB}">
  <dimension ref="A1:L34"/>
  <sheetViews>
    <sheetView workbookViewId="0">
      <selection sqref="A1:E1"/>
    </sheetView>
  </sheetViews>
  <sheetFormatPr defaultRowHeight="18.75" x14ac:dyDescent="0.4"/>
  <cols>
    <col min="1" max="1" width="3.875" customWidth="1"/>
    <col min="2" max="2" width="7" customWidth="1"/>
    <col min="3" max="9" width="11.125" customWidth="1"/>
    <col min="10" max="10" width="10.625" customWidth="1"/>
    <col min="11" max="12" width="26.625" customWidth="1"/>
  </cols>
  <sheetData>
    <row r="1" spans="1:12" ht="25.5" thickBot="1" x14ac:dyDescent="0.45">
      <c r="A1" s="87" t="s">
        <v>162</v>
      </c>
      <c r="B1" s="87"/>
      <c r="C1" s="87"/>
      <c r="D1" s="87"/>
      <c r="E1" s="87"/>
    </row>
    <row r="2" spans="1:12" ht="19.5" thickTop="1" x14ac:dyDescent="0.4"/>
    <row r="3" spans="1:12" ht="37.5" x14ac:dyDescent="0.4">
      <c r="B3" s="29" t="s">
        <v>107</v>
      </c>
      <c r="C3" s="29" t="s">
        <v>121</v>
      </c>
      <c r="D3" s="29" t="s">
        <v>18</v>
      </c>
      <c r="E3" s="29" t="s">
        <v>17</v>
      </c>
      <c r="F3" s="29" t="s">
        <v>15</v>
      </c>
      <c r="G3" s="29" t="s">
        <v>16</v>
      </c>
      <c r="H3" s="29" t="s">
        <v>57</v>
      </c>
      <c r="I3" s="29" t="s">
        <v>122</v>
      </c>
      <c r="J3" s="29" t="s">
        <v>19</v>
      </c>
      <c r="K3" s="85" t="s">
        <v>159</v>
      </c>
      <c r="L3" s="85" t="s">
        <v>160</v>
      </c>
    </row>
    <row r="4" spans="1:12" x14ac:dyDescent="0.4">
      <c r="B4">
        <v>1</v>
      </c>
      <c r="C4">
        <v>998.8</v>
      </c>
      <c r="D4">
        <v>12.5</v>
      </c>
      <c r="E4" s="86">
        <v>26.3</v>
      </c>
      <c r="F4" s="86">
        <v>29.4</v>
      </c>
      <c r="G4" s="86">
        <v>24.6</v>
      </c>
      <c r="H4">
        <v>89</v>
      </c>
      <c r="I4" s="86">
        <v>4.8</v>
      </c>
      <c r="J4" s="86">
        <v>0.1</v>
      </c>
      <c r="K4" t="s">
        <v>123</v>
      </c>
      <c r="L4" t="s">
        <v>124</v>
      </c>
    </row>
    <row r="5" spans="1:12" x14ac:dyDescent="0.4">
      <c r="B5">
        <v>2</v>
      </c>
      <c r="C5">
        <v>1005.5</v>
      </c>
      <c r="D5">
        <v>0</v>
      </c>
      <c r="E5" s="86">
        <v>27.3</v>
      </c>
      <c r="F5" s="86">
        <v>31.4</v>
      </c>
      <c r="G5" s="86">
        <v>24.1</v>
      </c>
      <c r="H5">
        <v>80</v>
      </c>
      <c r="I5" s="86">
        <v>2.2999999999999998</v>
      </c>
      <c r="J5" s="86">
        <v>2.2000000000000002</v>
      </c>
      <c r="K5" t="s">
        <v>125</v>
      </c>
      <c r="L5" t="s">
        <v>126</v>
      </c>
    </row>
    <row r="6" spans="1:12" x14ac:dyDescent="0.4">
      <c r="B6">
        <v>3</v>
      </c>
      <c r="C6">
        <v>1008.4</v>
      </c>
      <c r="D6">
        <v>0</v>
      </c>
      <c r="E6" s="86">
        <v>27.7</v>
      </c>
      <c r="F6" s="86">
        <v>33.299999999999997</v>
      </c>
      <c r="G6" s="86">
        <v>23.6</v>
      </c>
      <c r="H6">
        <v>77</v>
      </c>
      <c r="I6" s="86">
        <v>2.6</v>
      </c>
      <c r="J6" s="86">
        <v>7.2</v>
      </c>
      <c r="K6" t="s">
        <v>127</v>
      </c>
      <c r="L6" t="s">
        <v>128</v>
      </c>
    </row>
    <row r="7" spans="1:12" x14ac:dyDescent="0.4">
      <c r="B7">
        <v>4</v>
      </c>
      <c r="C7">
        <v>1002.8</v>
      </c>
      <c r="D7">
        <v>0</v>
      </c>
      <c r="E7" s="86">
        <v>29.3</v>
      </c>
      <c r="F7" s="86">
        <v>35</v>
      </c>
      <c r="G7" s="86">
        <v>25</v>
      </c>
      <c r="H7">
        <v>75</v>
      </c>
      <c r="I7" s="86">
        <v>2.7</v>
      </c>
      <c r="J7" s="86">
        <v>9.1</v>
      </c>
      <c r="K7" t="s">
        <v>129</v>
      </c>
      <c r="L7" t="s">
        <v>130</v>
      </c>
    </row>
    <row r="8" spans="1:12" x14ac:dyDescent="0.4">
      <c r="B8">
        <v>5</v>
      </c>
      <c r="C8">
        <v>1002.5</v>
      </c>
      <c r="D8">
        <v>0</v>
      </c>
      <c r="E8" s="86">
        <v>30.2</v>
      </c>
      <c r="F8" s="86">
        <v>35.5</v>
      </c>
      <c r="G8" s="86">
        <v>26.2</v>
      </c>
      <c r="H8">
        <v>70</v>
      </c>
      <c r="I8" s="86">
        <v>2.7</v>
      </c>
      <c r="J8" s="86">
        <v>13.2</v>
      </c>
      <c r="K8" t="s">
        <v>130</v>
      </c>
      <c r="L8" t="s">
        <v>131</v>
      </c>
    </row>
    <row r="9" spans="1:12" x14ac:dyDescent="0.4">
      <c r="B9">
        <v>6</v>
      </c>
      <c r="C9">
        <v>1004.5</v>
      </c>
      <c r="D9">
        <v>36</v>
      </c>
      <c r="E9" s="86">
        <v>28.1</v>
      </c>
      <c r="F9" s="86">
        <v>34.200000000000003</v>
      </c>
      <c r="G9" s="86">
        <v>23.9</v>
      </c>
      <c r="H9">
        <v>84</v>
      </c>
      <c r="I9" s="86">
        <v>2.1</v>
      </c>
      <c r="J9" s="86">
        <v>7.5</v>
      </c>
      <c r="K9" t="s">
        <v>132</v>
      </c>
      <c r="L9" t="s">
        <v>133</v>
      </c>
    </row>
    <row r="10" spans="1:12" x14ac:dyDescent="0.4">
      <c r="B10">
        <v>7</v>
      </c>
      <c r="C10">
        <v>1003.2</v>
      </c>
      <c r="D10">
        <v>0</v>
      </c>
      <c r="E10" s="86">
        <v>28.9</v>
      </c>
      <c r="F10" s="86">
        <v>34.4</v>
      </c>
      <c r="G10" s="86">
        <v>24.2</v>
      </c>
      <c r="H10">
        <v>84</v>
      </c>
      <c r="I10" s="86">
        <v>2.1</v>
      </c>
      <c r="J10" s="86">
        <v>9.9</v>
      </c>
      <c r="K10" t="s">
        <v>134</v>
      </c>
      <c r="L10" t="s">
        <v>127</v>
      </c>
    </row>
    <row r="11" spans="1:12" x14ac:dyDescent="0.4">
      <c r="B11">
        <v>8</v>
      </c>
      <c r="C11">
        <v>1001</v>
      </c>
      <c r="D11">
        <v>0</v>
      </c>
      <c r="E11" s="86">
        <v>30.9</v>
      </c>
      <c r="F11" s="86">
        <v>36</v>
      </c>
      <c r="G11" s="86">
        <v>26.1</v>
      </c>
      <c r="H11">
        <v>73</v>
      </c>
      <c r="I11" s="86">
        <v>2.2999999999999998</v>
      </c>
      <c r="J11" s="86">
        <v>11.3</v>
      </c>
      <c r="K11" t="s">
        <v>135</v>
      </c>
      <c r="L11" t="s">
        <v>128</v>
      </c>
    </row>
    <row r="12" spans="1:12" x14ac:dyDescent="0.4">
      <c r="B12">
        <v>9</v>
      </c>
      <c r="C12">
        <v>1001.1</v>
      </c>
      <c r="D12">
        <v>0</v>
      </c>
      <c r="E12" s="86">
        <v>30.1</v>
      </c>
      <c r="F12" s="86">
        <v>34.5</v>
      </c>
      <c r="G12" s="86">
        <v>26.2</v>
      </c>
      <c r="H12">
        <v>72</v>
      </c>
      <c r="I12" s="86">
        <v>2.8</v>
      </c>
      <c r="J12" s="86">
        <v>6.4</v>
      </c>
      <c r="K12" t="s">
        <v>136</v>
      </c>
      <c r="L12" t="s">
        <v>137</v>
      </c>
    </row>
    <row r="13" spans="1:12" x14ac:dyDescent="0.4">
      <c r="B13">
        <v>10</v>
      </c>
      <c r="C13">
        <v>1001.1</v>
      </c>
      <c r="D13">
        <v>0</v>
      </c>
      <c r="E13" s="86">
        <v>29.5</v>
      </c>
      <c r="F13" s="86">
        <v>33.700000000000003</v>
      </c>
      <c r="G13" s="86">
        <v>26.6</v>
      </c>
      <c r="H13">
        <v>70</v>
      </c>
      <c r="I13" s="86">
        <v>3.7</v>
      </c>
      <c r="J13" s="86">
        <v>4.3</v>
      </c>
      <c r="K13" t="s">
        <v>125</v>
      </c>
      <c r="L13" t="s">
        <v>124</v>
      </c>
    </row>
    <row r="14" spans="1:12" x14ac:dyDescent="0.4">
      <c r="B14">
        <v>11</v>
      </c>
      <c r="C14">
        <v>997.2</v>
      </c>
      <c r="D14">
        <v>0.5</v>
      </c>
      <c r="E14" s="86">
        <v>27.8</v>
      </c>
      <c r="F14" s="86">
        <v>29.6</v>
      </c>
      <c r="G14" s="86">
        <v>26.1</v>
      </c>
      <c r="H14">
        <v>77</v>
      </c>
      <c r="I14" s="86">
        <v>4</v>
      </c>
      <c r="J14" s="86">
        <v>0</v>
      </c>
      <c r="K14" t="s">
        <v>138</v>
      </c>
      <c r="L14" t="s">
        <v>126</v>
      </c>
    </row>
    <row r="15" spans="1:12" x14ac:dyDescent="0.4">
      <c r="B15">
        <v>12</v>
      </c>
      <c r="C15">
        <v>999.8</v>
      </c>
      <c r="D15">
        <v>13.5</v>
      </c>
      <c r="E15" s="86">
        <v>24.4</v>
      </c>
      <c r="F15" s="86">
        <v>26.9</v>
      </c>
      <c r="G15" s="86">
        <v>22.4</v>
      </c>
      <c r="H15">
        <v>93</v>
      </c>
      <c r="I15" s="86">
        <v>1.8</v>
      </c>
      <c r="J15" s="86">
        <v>0</v>
      </c>
      <c r="K15" t="s">
        <v>139</v>
      </c>
      <c r="L15" t="s">
        <v>140</v>
      </c>
    </row>
    <row r="16" spans="1:12" x14ac:dyDescent="0.4">
      <c r="B16">
        <v>13</v>
      </c>
      <c r="C16">
        <v>1006.4</v>
      </c>
      <c r="D16">
        <v>0</v>
      </c>
      <c r="E16" s="86">
        <v>26.2</v>
      </c>
      <c r="F16" s="86">
        <v>31.3</v>
      </c>
      <c r="G16" s="86">
        <v>22.5</v>
      </c>
      <c r="H16">
        <v>82</v>
      </c>
      <c r="I16" s="86">
        <v>2.7</v>
      </c>
      <c r="J16" s="86">
        <v>7</v>
      </c>
      <c r="K16" t="s">
        <v>141</v>
      </c>
      <c r="L16" t="s">
        <v>142</v>
      </c>
    </row>
    <row r="17" spans="2:12" x14ac:dyDescent="0.4">
      <c r="B17">
        <v>14</v>
      </c>
      <c r="C17">
        <v>1011.1</v>
      </c>
      <c r="D17">
        <v>12.5</v>
      </c>
      <c r="E17" s="86">
        <v>25.4</v>
      </c>
      <c r="F17" s="86">
        <v>28.8</v>
      </c>
      <c r="G17" s="86">
        <v>23.7</v>
      </c>
      <c r="H17">
        <v>95</v>
      </c>
      <c r="I17" s="86">
        <v>1.8</v>
      </c>
      <c r="J17" s="86">
        <v>0.4</v>
      </c>
      <c r="K17" t="s">
        <v>138</v>
      </c>
      <c r="L17" t="s">
        <v>125</v>
      </c>
    </row>
    <row r="18" spans="2:12" x14ac:dyDescent="0.4">
      <c r="B18">
        <v>15</v>
      </c>
      <c r="C18">
        <v>1012.6</v>
      </c>
      <c r="D18">
        <v>0.5</v>
      </c>
      <c r="E18" s="86">
        <v>24.6</v>
      </c>
      <c r="F18" s="86">
        <v>27.7</v>
      </c>
      <c r="G18" s="86">
        <v>23.2</v>
      </c>
      <c r="H18">
        <v>87</v>
      </c>
      <c r="I18" s="86">
        <v>2.4</v>
      </c>
      <c r="J18" s="86">
        <v>0.4</v>
      </c>
      <c r="K18" t="s">
        <v>124</v>
      </c>
      <c r="L18" t="s">
        <v>126</v>
      </c>
    </row>
    <row r="19" spans="2:12" x14ac:dyDescent="0.4">
      <c r="B19">
        <v>16</v>
      </c>
      <c r="C19">
        <v>1013.4</v>
      </c>
      <c r="D19">
        <v>11.5</v>
      </c>
      <c r="E19" s="86">
        <v>23.9</v>
      </c>
      <c r="F19" s="86">
        <v>27.3</v>
      </c>
      <c r="G19" s="86">
        <v>22.2</v>
      </c>
      <c r="H19">
        <v>90</v>
      </c>
      <c r="I19" s="86">
        <v>1.8</v>
      </c>
      <c r="J19" s="86">
        <v>0.1</v>
      </c>
      <c r="K19" t="s">
        <v>142</v>
      </c>
      <c r="L19" t="s">
        <v>142</v>
      </c>
    </row>
    <row r="20" spans="2:12" x14ac:dyDescent="0.4">
      <c r="B20">
        <v>17</v>
      </c>
      <c r="C20">
        <v>1009.7</v>
      </c>
      <c r="D20">
        <v>1</v>
      </c>
      <c r="E20" s="86">
        <v>25.8</v>
      </c>
      <c r="F20" s="86">
        <v>31.3</v>
      </c>
      <c r="G20" s="86">
        <v>22.1</v>
      </c>
      <c r="H20">
        <v>87</v>
      </c>
      <c r="I20" s="86">
        <v>1.7</v>
      </c>
      <c r="J20" s="86">
        <v>2.9</v>
      </c>
      <c r="K20" t="s">
        <v>125</v>
      </c>
      <c r="L20" t="s">
        <v>125</v>
      </c>
    </row>
    <row r="21" spans="2:12" x14ac:dyDescent="0.4">
      <c r="B21">
        <v>18</v>
      </c>
      <c r="C21">
        <v>1008.5</v>
      </c>
      <c r="D21">
        <v>0</v>
      </c>
      <c r="E21" s="86">
        <v>28.4</v>
      </c>
      <c r="F21" s="86">
        <v>33.4</v>
      </c>
      <c r="G21" s="86">
        <v>24.4</v>
      </c>
      <c r="H21">
        <v>77</v>
      </c>
      <c r="I21" s="86">
        <v>2.2999999999999998</v>
      </c>
      <c r="J21" s="86">
        <v>7.4</v>
      </c>
      <c r="K21" t="s">
        <v>143</v>
      </c>
      <c r="L21" t="s">
        <v>125</v>
      </c>
    </row>
    <row r="22" spans="2:12" x14ac:dyDescent="0.4">
      <c r="B22">
        <v>19</v>
      </c>
      <c r="C22">
        <v>1006.3</v>
      </c>
      <c r="D22">
        <v>0</v>
      </c>
      <c r="E22" s="86">
        <v>30</v>
      </c>
      <c r="F22" s="86">
        <v>34.5</v>
      </c>
      <c r="G22" s="86">
        <v>26</v>
      </c>
      <c r="H22">
        <v>72</v>
      </c>
      <c r="I22" s="86">
        <v>3</v>
      </c>
      <c r="J22" s="86">
        <v>5.2</v>
      </c>
      <c r="K22" t="s">
        <v>144</v>
      </c>
      <c r="L22" t="s">
        <v>145</v>
      </c>
    </row>
    <row r="23" spans="2:12" x14ac:dyDescent="0.4">
      <c r="B23">
        <v>20</v>
      </c>
      <c r="C23">
        <v>1006</v>
      </c>
      <c r="D23">
        <v>45</v>
      </c>
      <c r="E23" s="86">
        <v>30.7</v>
      </c>
      <c r="F23" s="86">
        <v>35.799999999999997</v>
      </c>
      <c r="G23" s="86">
        <v>25</v>
      </c>
      <c r="H23">
        <v>76</v>
      </c>
      <c r="I23" s="86">
        <v>2.6</v>
      </c>
      <c r="J23" s="86">
        <v>10.199999999999999</v>
      </c>
      <c r="K23" t="s">
        <v>146</v>
      </c>
      <c r="L23" t="s">
        <v>147</v>
      </c>
    </row>
    <row r="24" spans="2:12" x14ac:dyDescent="0.4">
      <c r="B24">
        <v>21</v>
      </c>
      <c r="C24">
        <v>1007.7</v>
      </c>
      <c r="D24">
        <v>20</v>
      </c>
      <c r="E24" s="86">
        <v>29.1</v>
      </c>
      <c r="F24" s="86">
        <v>34.6</v>
      </c>
      <c r="G24" s="86">
        <v>24.6</v>
      </c>
      <c r="H24">
        <v>79</v>
      </c>
      <c r="I24" s="86">
        <v>2.7</v>
      </c>
      <c r="J24" s="86">
        <v>11</v>
      </c>
      <c r="K24" t="s">
        <v>128</v>
      </c>
      <c r="L24" t="s">
        <v>148</v>
      </c>
    </row>
    <row r="25" spans="2:12" x14ac:dyDescent="0.4">
      <c r="B25">
        <v>22</v>
      </c>
      <c r="C25">
        <v>1005.7</v>
      </c>
      <c r="D25">
        <v>9.5</v>
      </c>
      <c r="E25" s="86">
        <v>30.5</v>
      </c>
      <c r="F25" s="86">
        <v>36.6</v>
      </c>
      <c r="G25" s="86">
        <v>24.8</v>
      </c>
      <c r="H25">
        <v>75</v>
      </c>
      <c r="I25" s="86">
        <v>2.6</v>
      </c>
      <c r="J25" s="86">
        <v>10.4</v>
      </c>
      <c r="K25" t="s">
        <v>149</v>
      </c>
      <c r="L25" t="s">
        <v>150</v>
      </c>
    </row>
    <row r="26" spans="2:12" x14ac:dyDescent="0.4">
      <c r="B26">
        <v>23</v>
      </c>
      <c r="C26">
        <v>1004.6</v>
      </c>
      <c r="D26">
        <v>0</v>
      </c>
      <c r="E26" s="86">
        <v>29.5</v>
      </c>
      <c r="F26" s="86">
        <v>34.5</v>
      </c>
      <c r="G26" s="86">
        <v>24.2</v>
      </c>
      <c r="H26">
        <v>82</v>
      </c>
      <c r="I26" s="86">
        <v>2.9</v>
      </c>
      <c r="J26" s="86">
        <v>13</v>
      </c>
      <c r="K26" t="s">
        <v>130</v>
      </c>
      <c r="L26" t="s">
        <v>151</v>
      </c>
    </row>
    <row r="27" spans="2:12" x14ac:dyDescent="0.4">
      <c r="B27">
        <v>24</v>
      </c>
      <c r="C27">
        <v>1002.8</v>
      </c>
      <c r="D27">
        <v>0</v>
      </c>
      <c r="E27" s="86">
        <v>30.1</v>
      </c>
      <c r="F27" s="86">
        <v>36</v>
      </c>
      <c r="G27" s="86">
        <v>24.9</v>
      </c>
      <c r="H27">
        <v>69</v>
      </c>
      <c r="I27" s="86">
        <v>2.2000000000000002</v>
      </c>
      <c r="J27" s="86">
        <v>8.5</v>
      </c>
      <c r="K27" t="s">
        <v>152</v>
      </c>
      <c r="L27" t="s">
        <v>153</v>
      </c>
    </row>
    <row r="28" spans="2:12" x14ac:dyDescent="0.4">
      <c r="B28">
        <v>25</v>
      </c>
      <c r="C28">
        <v>1005.6</v>
      </c>
      <c r="D28">
        <v>0.5</v>
      </c>
      <c r="E28" s="86">
        <v>30.2</v>
      </c>
      <c r="F28" s="86">
        <v>34.799999999999997</v>
      </c>
      <c r="G28" s="86">
        <v>27</v>
      </c>
      <c r="H28">
        <v>72</v>
      </c>
      <c r="I28" s="86">
        <v>2.4</v>
      </c>
      <c r="J28" s="86">
        <v>7.1</v>
      </c>
      <c r="K28" t="s">
        <v>154</v>
      </c>
      <c r="L28" t="s">
        <v>155</v>
      </c>
    </row>
    <row r="29" spans="2:12" x14ac:dyDescent="0.4">
      <c r="B29">
        <v>26</v>
      </c>
      <c r="C29">
        <v>1011.8</v>
      </c>
      <c r="D29">
        <v>0</v>
      </c>
      <c r="E29" s="86">
        <v>30.1</v>
      </c>
      <c r="F29" s="86">
        <v>35.6</v>
      </c>
      <c r="G29" s="86">
        <v>26.1</v>
      </c>
      <c r="H29">
        <v>73</v>
      </c>
      <c r="I29" s="86">
        <v>2.4</v>
      </c>
      <c r="J29" s="86">
        <v>6.9</v>
      </c>
      <c r="K29" t="s">
        <v>153</v>
      </c>
      <c r="L29" t="s">
        <v>124</v>
      </c>
    </row>
    <row r="30" spans="2:12" x14ac:dyDescent="0.4">
      <c r="B30">
        <v>27</v>
      </c>
      <c r="C30">
        <v>1014.3</v>
      </c>
      <c r="D30">
        <v>0.5</v>
      </c>
      <c r="E30" s="86">
        <v>30.3</v>
      </c>
      <c r="F30" s="86">
        <v>35.6</v>
      </c>
      <c r="G30" s="86">
        <v>26.7</v>
      </c>
      <c r="H30">
        <v>76</v>
      </c>
      <c r="I30" s="86">
        <v>1.9</v>
      </c>
      <c r="J30" s="86">
        <v>7.1</v>
      </c>
      <c r="K30" t="s">
        <v>141</v>
      </c>
      <c r="L30" t="s">
        <v>156</v>
      </c>
    </row>
    <row r="31" spans="2:12" x14ac:dyDescent="0.4">
      <c r="B31">
        <v>28</v>
      </c>
      <c r="C31">
        <v>1008.7</v>
      </c>
      <c r="D31">
        <v>0</v>
      </c>
      <c r="E31" s="86">
        <v>31.6</v>
      </c>
      <c r="F31" s="86">
        <v>36.799999999999997</v>
      </c>
      <c r="G31" s="86">
        <v>26.5</v>
      </c>
      <c r="H31">
        <v>67</v>
      </c>
      <c r="I31" s="86">
        <v>2.1</v>
      </c>
      <c r="J31" s="86">
        <v>10.5</v>
      </c>
      <c r="K31" t="s">
        <v>153</v>
      </c>
      <c r="L31" t="s">
        <v>134</v>
      </c>
    </row>
    <row r="32" spans="2:12" x14ac:dyDescent="0.4">
      <c r="B32">
        <v>29</v>
      </c>
      <c r="C32">
        <v>1001.6</v>
      </c>
      <c r="D32">
        <v>0</v>
      </c>
      <c r="E32" s="86">
        <v>32.299999999999997</v>
      </c>
      <c r="F32" s="86">
        <v>37.299999999999997</v>
      </c>
      <c r="G32" s="86">
        <v>29.3</v>
      </c>
      <c r="H32">
        <v>61</v>
      </c>
      <c r="I32" s="86">
        <v>3.1</v>
      </c>
      <c r="J32" s="86">
        <v>10.7</v>
      </c>
      <c r="K32" t="s">
        <v>143</v>
      </c>
      <c r="L32" t="s">
        <v>148</v>
      </c>
    </row>
    <row r="33" spans="2:12" x14ac:dyDescent="0.4">
      <c r="B33">
        <v>30</v>
      </c>
      <c r="C33">
        <v>998.2</v>
      </c>
      <c r="D33">
        <v>0.5</v>
      </c>
      <c r="E33" s="86">
        <v>30.8</v>
      </c>
      <c r="F33" s="86">
        <v>36.1</v>
      </c>
      <c r="G33" s="86">
        <v>27.8</v>
      </c>
      <c r="H33">
        <v>68</v>
      </c>
      <c r="I33" s="86">
        <v>2.2999999999999998</v>
      </c>
      <c r="J33" s="86">
        <v>4</v>
      </c>
      <c r="K33" t="s">
        <v>157</v>
      </c>
      <c r="L33" t="s">
        <v>125</v>
      </c>
    </row>
    <row r="34" spans="2:12" x14ac:dyDescent="0.4">
      <c r="B34">
        <v>31</v>
      </c>
      <c r="C34">
        <v>1000.7</v>
      </c>
      <c r="D34">
        <v>42.5</v>
      </c>
      <c r="E34" s="86">
        <v>29.4</v>
      </c>
      <c r="F34" s="86">
        <v>35.6</v>
      </c>
      <c r="G34" s="86">
        <v>24.6</v>
      </c>
      <c r="H34">
        <v>77</v>
      </c>
      <c r="I34" s="86">
        <v>2.7</v>
      </c>
      <c r="J34" s="86">
        <v>5.6</v>
      </c>
      <c r="K34" t="s">
        <v>126</v>
      </c>
      <c r="L34" t="s">
        <v>158</v>
      </c>
    </row>
  </sheetData>
  <mergeCells count="1">
    <mergeCell ref="A1:E1"/>
  </mergeCells>
  <phoneticPr fontId="2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0544F-855A-4BA8-97D5-3F3A4CEE959F}">
  <dimension ref="A1:H10"/>
  <sheetViews>
    <sheetView workbookViewId="0">
      <selection sqref="A1:B1"/>
    </sheetView>
  </sheetViews>
  <sheetFormatPr defaultRowHeight="18.75" x14ac:dyDescent="0.4"/>
  <cols>
    <col min="2" max="2" width="17.75" customWidth="1"/>
    <col min="3" max="7" width="9.125" customWidth="1"/>
    <col min="8" max="8" width="19.5" customWidth="1"/>
  </cols>
  <sheetData>
    <row r="1" spans="1:8" ht="25.5" thickBot="1" x14ac:dyDescent="0.45">
      <c r="A1" s="87" t="s">
        <v>76</v>
      </c>
      <c r="B1" s="87"/>
    </row>
    <row r="2" spans="1:8" ht="19.5" thickTop="1" x14ac:dyDescent="0.4"/>
    <row r="3" spans="1:8" x14ac:dyDescent="0.4">
      <c r="B3" t="s">
        <v>78</v>
      </c>
      <c r="C3" s="40" t="s">
        <v>77</v>
      </c>
      <c r="D3" s="40" t="s">
        <v>66</v>
      </c>
      <c r="E3" s="40" t="s">
        <v>67</v>
      </c>
      <c r="F3" s="40" t="s">
        <v>68</v>
      </c>
      <c r="G3" s="40" t="s">
        <v>69</v>
      </c>
      <c r="H3" s="4" t="s">
        <v>65</v>
      </c>
    </row>
    <row r="4" spans="1:8" x14ac:dyDescent="0.4">
      <c r="B4" t="s">
        <v>70</v>
      </c>
      <c r="C4" s="41">
        <v>20893</v>
      </c>
      <c r="D4" s="41">
        <v>20879</v>
      </c>
      <c r="E4" s="41">
        <v>21031</v>
      </c>
      <c r="F4" s="41">
        <v>21111</v>
      </c>
      <c r="G4" s="41">
        <v>21248</v>
      </c>
    </row>
    <row r="5" spans="1:8" x14ac:dyDescent="0.4">
      <c r="B5" t="s">
        <v>71</v>
      </c>
      <c r="C5" s="41">
        <v>16361</v>
      </c>
      <c r="D5" s="41">
        <v>16477</v>
      </c>
      <c r="E5" s="41">
        <v>16348</v>
      </c>
      <c r="F5" s="41">
        <v>16314</v>
      </c>
      <c r="G5" s="41">
        <v>16047</v>
      </c>
    </row>
    <row r="6" spans="1:8" x14ac:dyDescent="0.4">
      <c r="B6" t="s">
        <v>72</v>
      </c>
      <c r="C6" s="41">
        <v>13621</v>
      </c>
      <c r="D6" s="41">
        <v>13610</v>
      </c>
      <c r="E6" s="41">
        <v>13812</v>
      </c>
      <c r="F6" s="41">
        <v>13735</v>
      </c>
      <c r="G6" s="41">
        <v>13779</v>
      </c>
    </row>
    <row r="7" spans="1:8" x14ac:dyDescent="0.4">
      <c r="B7" t="s">
        <v>73</v>
      </c>
      <c r="C7" s="41">
        <v>1960</v>
      </c>
      <c r="D7" s="41">
        <v>1963</v>
      </c>
      <c r="E7" s="41">
        <v>1932</v>
      </c>
      <c r="F7" s="41">
        <v>1868</v>
      </c>
      <c r="G7" s="41">
        <v>1814</v>
      </c>
    </row>
    <row r="8" spans="1:8" x14ac:dyDescent="0.4">
      <c r="B8" t="s">
        <v>74</v>
      </c>
      <c r="C8" s="41">
        <v>1169</v>
      </c>
      <c r="D8" s="41">
        <v>1158</v>
      </c>
      <c r="E8" s="41">
        <v>1163</v>
      </c>
      <c r="F8" s="41">
        <v>1169</v>
      </c>
      <c r="G8" s="41">
        <v>1173</v>
      </c>
    </row>
    <row r="9" spans="1:8" x14ac:dyDescent="0.4">
      <c r="B9" t="s">
        <v>75</v>
      </c>
      <c r="C9" s="41">
        <v>1019</v>
      </c>
      <c r="D9" s="41">
        <v>1000</v>
      </c>
      <c r="E9" s="41">
        <v>1005</v>
      </c>
      <c r="F9" s="41">
        <v>985</v>
      </c>
      <c r="G9" s="41">
        <v>952</v>
      </c>
    </row>
    <row r="10" spans="1:8" x14ac:dyDescent="0.4">
      <c r="B10" t="s">
        <v>48</v>
      </c>
      <c r="C10" s="41">
        <v>1963</v>
      </c>
      <c r="D10" s="41">
        <v>1861</v>
      </c>
      <c r="E10" s="41">
        <v>1628</v>
      </c>
      <c r="F10" s="41">
        <v>1523</v>
      </c>
      <c r="G10" s="41">
        <v>1492</v>
      </c>
    </row>
  </sheetData>
  <mergeCells count="1">
    <mergeCell ref="A1:B1"/>
  </mergeCells>
  <phoneticPr fontId="2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5D960-A20F-4B1A-87BB-1F394BE46B35}">
  <dimension ref="A1:AR23"/>
  <sheetViews>
    <sheetView workbookViewId="0">
      <selection sqref="A1:B1"/>
    </sheetView>
  </sheetViews>
  <sheetFormatPr defaultColWidth="3.5" defaultRowHeight="18.75" x14ac:dyDescent="0.4"/>
  <cols>
    <col min="2" max="2" width="13.5" bestFit="1" customWidth="1"/>
    <col min="3" max="33" width="3.5" style="4" customWidth="1"/>
    <col min="34" max="34" width="6.5" customWidth="1"/>
    <col min="35" max="35" width="3.125" customWidth="1"/>
    <col min="36" max="36" width="5" customWidth="1"/>
    <col min="37" max="37" width="13.5" customWidth="1"/>
    <col min="38" max="38" width="16" customWidth="1"/>
    <col min="39" max="42" width="3.125" customWidth="1"/>
  </cols>
  <sheetData>
    <row r="1" spans="1:44" ht="25.5" thickBot="1" x14ac:dyDescent="0.45">
      <c r="A1" s="87" t="s">
        <v>36</v>
      </c>
      <c r="B1" s="87"/>
      <c r="C1" s="93">
        <v>45597</v>
      </c>
      <c r="D1" s="93"/>
      <c r="E1" s="93"/>
      <c r="F1" s="93"/>
      <c r="G1" s="93"/>
      <c r="AK1" s="96" t="s">
        <v>98</v>
      </c>
      <c r="AL1" s="96"/>
    </row>
    <row r="2" spans="1:44" ht="19.5" thickTop="1" x14ac:dyDescent="0.4">
      <c r="AK2" s="45" t="s">
        <v>96</v>
      </c>
      <c r="AL2" s="46" t="s">
        <v>97</v>
      </c>
    </row>
    <row r="3" spans="1:44" x14ac:dyDescent="0.4">
      <c r="B3" s="19"/>
      <c r="C3" s="13">
        <f>DATE(YEAR($C$1), MONTH($C$1), 1)</f>
        <v>45597</v>
      </c>
      <c r="D3" s="6">
        <f>C3+1</f>
        <v>45598</v>
      </c>
      <c r="E3" s="6">
        <f t="shared" ref="E3:AG3" si="0">D3+1</f>
        <v>45599</v>
      </c>
      <c r="F3" s="6">
        <f t="shared" si="0"/>
        <v>45600</v>
      </c>
      <c r="G3" s="6">
        <f>F3+1</f>
        <v>45601</v>
      </c>
      <c r="H3" s="6">
        <f t="shared" si="0"/>
        <v>45602</v>
      </c>
      <c r="I3" s="6">
        <f t="shared" si="0"/>
        <v>45603</v>
      </c>
      <c r="J3" s="6">
        <f t="shared" si="0"/>
        <v>45604</v>
      </c>
      <c r="K3" s="6">
        <f t="shared" si="0"/>
        <v>45605</v>
      </c>
      <c r="L3" s="6">
        <f t="shared" si="0"/>
        <v>45606</v>
      </c>
      <c r="M3" s="6">
        <f t="shared" si="0"/>
        <v>45607</v>
      </c>
      <c r="N3" s="6">
        <f t="shared" si="0"/>
        <v>45608</v>
      </c>
      <c r="O3" s="6">
        <f t="shared" si="0"/>
        <v>45609</v>
      </c>
      <c r="P3" s="6">
        <f t="shared" si="0"/>
        <v>45610</v>
      </c>
      <c r="Q3" s="6">
        <f t="shared" si="0"/>
        <v>45611</v>
      </c>
      <c r="R3" s="6">
        <f t="shared" si="0"/>
        <v>45612</v>
      </c>
      <c r="S3" s="6">
        <f t="shared" si="0"/>
        <v>45613</v>
      </c>
      <c r="T3" s="6">
        <f t="shared" si="0"/>
        <v>45614</v>
      </c>
      <c r="U3" s="6">
        <f t="shared" si="0"/>
        <v>45615</v>
      </c>
      <c r="V3" s="6">
        <f t="shared" si="0"/>
        <v>45616</v>
      </c>
      <c r="W3" s="6">
        <f t="shared" si="0"/>
        <v>45617</v>
      </c>
      <c r="X3" s="6">
        <f t="shared" si="0"/>
        <v>45618</v>
      </c>
      <c r="Y3" s="6">
        <f t="shared" si="0"/>
        <v>45619</v>
      </c>
      <c r="Z3" s="6">
        <f t="shared" si="0"/>
        <v>45620</v>
      </c>
      <c r="AA3" s="6">
        <f t="shared" si="0"/>
        <v>45621</v>
      </c>
      <c r="AB3" s="6">
        <f t="shared" si="0"/>
        <v>45622</v>
      </c>
      <c r="AC3" s="6">
        <f t="shared" si="0"/>
        <v>45623</v>
      </c>
      <c r="AD3" s="6">
        <f t="shared" si="0"/>
        <v>45624</v>
      </c>
      <c r="AE3" s="6">
        <f t="shared" si="0"/>
        <v>45625</v>
      </c>
      <c r="AF3" s="6">
        <f t="shared" si="0"/>
        <v>45626</v>
      </c>
      <c r="AG3" s="7">
        <f t="shared" si="0"/>
        <v>45627</v>
      </c>
      <c r="AH3" s="94" t="s">
        <v>47</v>
      </c>
      <c r="AI3" s="3"/>
      <c r="AJ3" s="3"/>
      <c r="AK3" s="42">
        <v>45292</v>
      </c>
      <c r="AL3" s="44" t="s">
        <v>79</v>
      </c>
      <c r="AM3" s="3"/>
      <c r="AN3" s="3"/>
      <c r="AO3" s="3"/>
      <c r="AP3" s="3"/>
      <c r="AQ3" s="3"/>
      <c r="AR3" s="3"/>
    </row>
    <row r="4" spans="1:44" x14ac:dyDescent="0.4">
      <c r="B4" s="20"/>
      <c r="C4" s="14" t="str">
        <f>TEXT(C3,"aaa")</f>
        <v>金</v>
      </c>
      <c r="D4" s="11" t="str">
        <f t="shared" ref="D4:AG4" si="1">TEXT(D3,"aaa")</f>
        <v>土</v>
      </c>
      <c r="E4" s="11" t="str">
        <f t="shared" si="1"/>
        <v>日</v>
      </c>
      <c r="F4" s="11" t="str">
        <f t="shared" si="1"/>
        <v>月</v>
      </c>
      <c r="G4" s="11" t="str">
        <f t="shared" si="1"/>
        <v>火</v>
      </c>
      <c r="H4" s="11" t="str">
        <f t="shared" si="1"/>
        <v>水</v>
      </c>
      <c r="I4" s="11" t="str">
        <f t="shared" si="1"/>
        <v>木</v>
      </c>
      <c r="J4" s="11" t="str">
        <f t="shared" si="1"/>
        <v>金</v>
      </c>
      <c r="K4" s="11" t="str">
        <f t="shared" si="1"/>
        <v>土</v>
      </c>
      <c r="L4" s="11" t="str">
        <f t="shared" si="1"/>
        <v>日</v>
      </c>
      <c r="M4" s="11" t="str">
        <f t="shared" si="1"/>
        <v>月</v>
      </c>
      <c r="N4" s="11" t="str">
        <f t="shared" si="1"/>
        <v>火</v>
      </c>
      <c r="O4" s="11" t="str">
        <f t="shared" si="1"/>
        <v>水</v>
      </c>
      <c r="P4" s="11" t="str">
        <f t="shared" si="1"/>
        <v>木</v>
      </c>
      <c r="Q4" s="11" t="str">
        <f t="shared" si="1"/>
        <v>金</v>
      </c>
      <c r="R4" s="11" t="str">
        <f t="shared" si="1"/>
        <v>土</v>
      </c>
      <c r="S4" s="11" t="str">
        <f t="shared" si="1"/>
        <v>日</v>
      </c>
      <c r="T4" s="11" t="str">
        <f t="shared" si="1"/>
        <v>月</v>
      </c>
      <c r="U4" s="11" t="str">
        <f t="shared" si="1"/>
        <v>火</v>
      </c>
      <c r="V4" s="11" t="str">
        <f t="shared" si="1"/>
        <v>水</v>
      </c>
      <c r="W4" s="11" t="str">
        <f t="shared" si="1"/>
        <v>木</v>
      </c>
      <c r="X4" s="11" t="str">
        <f t="shared" si="1"/>
        <v>金</v>
      </c>
      <c r="Y4" s="11" t="str">
        <f t="shared" si="1"/>
        <v>土</v>
      </c>
      <c r="Z4" s="11" t="str">
        <f t="shared" si="1"/>
        <v>日</v>
      </c>
      <c r="AA4" s="11" t="str">
        <f t="shared" si="1"/>
        <v>月</v>
      </c>
      <c r="AB4" s="11" t="str">
        <f t="shared" si="1"/>
        <v>火</v>
      </c>
      <c r="AC4" s="11" t="str">
        <f t="shared" si="1"/>
        <v>水</v>
      </c>
      <c r="AD4" s="11" t="str">
        <f t="shared" si="1"/>
        <v>木</v>
      </c>
      <c r="AE4" s="11" t="str">
        <f t="shared" si="1"/>
        <v>金</v>
      </c>
      <c r="AF4" s="11" t="str">
        <f t="shared" si="1"/>
        <v>土</v>
      </c>
      <c r="AG4" s="12" t="str">
        <f t="shared" si="1"/>
        <v>日</v>
      </c>
      <c r="AH4" s="95"/>
      <c r="AK4" s="42">
        <v>45299</v>
      </c>
      <c r="AL4" s="34" t="s">
        <v>80</v>
      </c>
    </row>
    <row r="5" spans="1:44" x14ac:dyDescent="0.4">
      <c r="B5" s="21" t="s">
        <v>37</v>
      </c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4"/>
      <c r="AH5" s="75">
        <f t="shared" ref="AH5:AH13" si="2">COUNTA(C5:AG5)</f>
        <v>0</v>
      </c>
      <c r="AK5" s="42">
        <v>45333</v>
      </c>
      <c r="AL5" s="34" t="s">
        <v>81</v>
      </c>
    </row>
    <row r="6" spans="1:44" x14ac:dyDescent="0.4">
      <c r="B6" s="17" t="s">
        <v>38</v>
      </c>
      <c r="C6" s="1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8"/>
      <c r="AH6" s="75">
        <f t="shared" si="2"/>
        <v>0</v>
      </c>
      <c r="AK6" s="42">
        <v>45334</v>
      </c>
      <c r="AL6" s="34" t="s">
        <v>82</v>
      </c>
    </row>
    <row r="7" spans="1:44" x14ac:dyDescent="0.4">
      <c r="B7" s="17" t="s">
        <v>39</v>
      </c>
      <c r="C7" s="1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8"/>
      <c r="AH7" s="75">
        <f t="shared" si="2"/>
        <v>0</v>
      </c>
      <c r="AK7" s="42">
        <v>45345</v>
      </c>
      <c r="AL7" s="34" t="s">
        <v>83</v>
      </c>
    </row>
    <row r="8" spans="1:44" x14ac:dyDescent="0.4">
      <c r="B8" s="17" t="s">
        <v>40</v>
      </c>
      <c r="C8" s="1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8"/>
      <c r="AH8" s="75">
        <f t="shared" si="2"/>
        <v>0</v>
      </c>
      <c r="AK8" s="42">
        <v>45371</v>
      </c>
      <c r="AL8" s="34" t="s">
        <v>84</v>
      </c>
    </row>
    <row r="9" spans="1:44" x14ac:dyDescent="0.4">
      <c r="B9" s="30" t="s">
        <v>41</v>
      </c>
      <c r="C9" s="31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3"/>
      <c r="AH9" s="75">
        <f t="shared" si="2"/>
        <v>0</v>
      </c>
      <c r="AK9" s="42">
        <v>45411</v>
      </c>
      <c r="AL9" s="34" t="s">
        <v>85</v>
      </c>
    </row>
    <row r="10" spans="1:44" x14ac:dyDescent="0.4">
      <c r="B10" s="30" t="s">
        <v>43</v>
      </c>
      <c r="C10" s="31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3"/>
      <c r="AH10" s="75">
        <f t="shared" si="2"/>
        <v>0</v>
      </c>
      <c r="AK10" s="42">
        <v>45415</v>
      </c>
      <c r="AL10" s="34" t="s">
        <v>86</v>
      </c>
    </row>
    <row r="11" spans="1:44" x14ac:dyDescent="0.4">
      <c r="B11" s="30" t="s">
        <v>44</v>
      </c>
      <c r="C11" s="31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3"/>
      <c r="AH11" s="75">
        <f t="shared" si="2"/>
        <v>0</v>
      </c>
      <c r="AK11" s="42">
        <v>45416</v>
      </c>
      <c r="AL11" s="34" t="s">
        <v>87</v>
      </c>
    </row>
    <row r="12" spans="1:44" x14ac:dyDescent="0.4">
      <c r="B12" s="30" t="s">
        <v>45</v>
      </c>
      <c r="C12" s="31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3"/>
      <c r="AH12" s="75">
        <f t="shared" si="2"/>
        <v>0</v>
      </c>
      <c r="AK12" s="42">
        <v>45417</v>
      </c>
      <c r="AL12" s="34" t="s">
        <v>88</v>
      </c>
    </row>
    <row r="13" spans="1:44" x14ac:dyDescent="0.4">
      <c r="B13" s="18" t="s">
        <v>46</v>
      </c>
      <c r="C13" s="16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10"/>
      <c r="AH13" s="76">
        <f t="shared" si="2"/>
        <v>0</v>
      </c>
      <c r="AK13" s="42">
        <v>45418</v>
      </c>
      <c r="AL13" s="34" t="s">
        <v>82</v>
      </c>
    </row>
    <row r="14" spans="1:44" x14ac:dyDescent="0.4">
      <c r="B14" s="4"/>
      <c r="AK14" s="42">
        <v>45488</v>
      </c>
      <c r="AL14" s="34" t="s">
        <v>89</v>
      </c>
    </row>
    <row r="15" spans="1:44" x14ac:dyDescent="0.4">
      <c r="AK15" s="42">
        <v>45515</v>
      </c>
      <c r="AL15" s="34" t="s">
        <v>90</v>
      </c>
    </row>
    <row r="16" spans="1:44" x14ac:dyDescent="0.4">
      <c r="AK16" s="42">
        <v>45516</v>
      </c>
      <c r="AL16" s="34" t="s">
        <v>82</v>
      </c>
    </row>
    <row r="17" spans="37:38" x14ac:dyDescent="0.4">
      <c r="AK17" s="42">
        <v>45551</v>
      </c>
      <c r="AL17" s="34" t="s">
        <v>91</v>
      </c>
    </row>
    <row r="18" spans="37:38" x14ac:dyDescent="0.4">
      <c r="AK18" s="42">
        <v>45557</v>
      </c>
      <c r="AL18" s="34" t="s">
        <v>92</v>
      </c>
    </row>
    <row r="19" spans="37:38" x14ac:dyDescent="0.4">
      <c r="AK19" s="42">
        <v>45558</v>
      </c>
      <c r="AL19" s="34" t="s">
        <v>82</v>
      </c>
    </row>
    <row r="20" spans="37:38" x14ac:dyDescent="0.4">
      <c r="AK20" s="42">
        <v>45579</v>
      </c>
      <c r="AL20" s="34" t="s">
        <v>93</v>
      </c>
    </row>
    <row r="21" spans="37:38" x14ac:dyDescent="0.4">
      <c r="AK21" s="42">
        <v>45599</v>
      </c>
      <c r="AL21" s="34" t="s">
        <v>94</v>
      </c>
    </row>
    <row r="22" spans="37:38" x14ac:dyDescent="0.4">
      <c r="AK22" s="42">
        <v>45600</v>
      </c>
      <c r="AL22" s="34" t="s">
        <v>82</v>
      </c>
    </row>
    <row r="23" spans="37:38" x14ac:dyDescent="0.4">
      <c r="AK23" s="43">
        <v>45619</v>
      </c>
      <c r="AL23" s="35" t="s">
        <v>95</v>
      </c>
    </row>
  </sheetData>
  <mergeCells count="4">
    <mergeCell ref="A1:B1"/>
    <mergeCell ref="C1:G1"/>
    <mergeCell ref="AH3:AH4"/>
    <mergeCell ref="AK1:AL1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条件付き書式1</vt:lpstr>
      <vt:lpstr>条件付き書式2</vt:lpstr>
      <vt:lpstr>スパークライン</vt:lpstr>
      <vt:lpstr>グラフ1</vt:lpstr>
      <vt:lpstr>グラフ2</vt:lpstr>
      <vt:lpstr>グラフ3</vt:lpstr>
      <vt:lpstr>練習問題1</vt:lpstr>
      <vt:lpstr>練習問題2</vt:lpstr>
      <vt:lpstr>応用問題1</vt:lpstr>
      <vt:lpstr>応用問題2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晃啓 新田</dc:creator>
  <cp:lastModifiedBy>晃啓 新田</cp:lastModifiedBy>
  <dcterms:created xsi:type="dcterms:W3CDTF">2024-07-08T01:09:37Z</dcterms:created>
  <dcterms:modified xsi:type="dcterms:W3CDTF">2025-03-10T07:17:15Z</dcterms:modified>
</cp:coreProperties>
</file>